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PRIHODA'!$A$1:$H$51</definedName>
    <definedName name="_xlnm.Print_Area" localSheetId="2">'PLAN RASHODA I IZDATAKA'!$A$1:$R$148</definedName>
  </definedNames>
  <calcPr fullCalcOnLoad="1"/>
</workbook>
</file>

<file path=xl/sharedStrings.xml><?xml version="1.0" encoding="utf-8"?>
<sst xmlns="http://schemas.openxmlformats.org/spreadsheetml/2006/main" count="218" uniqueCount="152">
  <si>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</si>
  <si>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</si>
  <si>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</si>
  <si>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</si>
  <si>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</si>
  <si>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</si>
  <si>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</si>
  <si>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</si>
  <si>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</si>
  <si>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</si>
  <si>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</si>
  <si>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</si>
  <si>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</si>
  <si>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</si>
  <si>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</si>
  <si>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</si>
  <si>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</si>
  <si>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</si>
  <si>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</si>
  <si>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</si>
  <si>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</si>
  <si>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</si>
  <si>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</si>
  <si>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</si>
  <si>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</si>
  <si>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</si>
  <si>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</si>
  <si>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</si>
  <si>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</si>
  <si>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</si>
  <si>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</si>
  <si>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</si>
  <si>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</si>
  <si>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</si>
  <si>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</si>
  <si>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</si>
  <si>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</si>
  <si>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Plaće za redovan rad</t>
  </si>
  <si>
    <t>Dop.za obvezno osig.u.sl.nezaposl.</t>
  </si>
  <si>
    <t>Službena putovanja</t>
  </si>
  <si>
    <t>Uredski materijal</t>
  </si>
  <si>
    <t>Sitan inventar</t>
  </si>
  <si>
    <t>Usluge telefona,pošte</t>
  </si>
  <si>
    <t>Računalne usluge</t>
  </si>
  <si>
    <t>Ostale usluge</t>
  </si>
  <si>
    <t>Financijski rashodi</t>
  </si>
  <si>
    <t>Knjige</t>
  </si>
  <si>
    <t>Opći prihodi i primici-županijski prihod</t>
  </si>
  <si>
    <t>Opći prihodi i primici-državni proračun</t>
  </si>
  <si>
    <t>PRIJEDLOG PLANA ZA 2015.</t>
  </si>
  <si>
    <t>Grad Velika Gorica</t>
  </si>
  <si>
    <t>Komunalne usluge</t>
  </si>
  <si>
    <t>Aktivnost A100001 Administrativno, tehničko i stručno osoblje</t>
  </si>
  <si>
    <t>Aktivnost A100001 Rashodi poslovanja</t>
  </si>
  <si>
    <t>Energija</t>
  </si>
  <si>
    <t>Rashodi za nabavu proizvedene dugotrajne imovine</t>
  </si>
  <si>
    <t>OSNOVNA ŠKOLA BEDENICA</t>
  </si>
  <si>
    <t>OIB 21975582247</t>
  </si>
  <si>
    <t>Uredski materijal.i ostali mat.rashodi</t>
  </si>
  <si>
    <t>Materijal i sirovine</t>
  </si>
  <si>
    <t>Prijevoz na posao i s posla</t>
  </si>
  <si>
    <t>Ostale naknade zaposlenima</t>
  </si>
  <si>
    <t>Stručna usavršavanja</t>
  </si>
  <si>
    <t>Dopr.za obv.zdravstveno osiguranje</t>
  </si>
  <si>
    <t>Usluge platnog prometa</t>
  </si>
  <si>
    <t>Tekući projekt T100003 Natjecanja</t>
  </si>
  <si>
    <t>Ostala oprema</t>
  </si>
  <si>
    <t>Postrojenja i oprema</t>
  </si>
  <si>
    <t>Uredska oprema i namještaj</t>
  </si>
  <si>
    <t>Premije osiguranja</t>
  </si>
  <si>
    <t>Službena, radna i zašt.odjeća i obuća</t>
  </si>
  <si>
    <t>Usluge promidžbe i informiranja</t>
  </si>
  <si>
    <t>Zakupnine i najamnine</t>
  </si>
  <si>
    <t>Pristojbe i naknade</t>
  </si>
  <si>
    <t>Troškovi sudskih postupaka</t>
  </si>
  <si>
    <t>Zatezne kamate</t>
  </si>
  <si>
    <t>Tekući projekt T100001 Oprema škola</t>
  </si>
  <si>
    <t>Intelektualne i osobne ulsuge</t>
  </si>
  <si>
    <t xml:space="preserve"> </t>
  </si>
  <si>
    <t>Reprezentacija</t>
  </si>
  <si>
    <t>Zdravstvene i veterinarske usluge</t>
  </si>
  <si>
    <t>Građevinski objekti</t>
  </si>
  <si>
    <t>Poslovni objekti-dogradnja škole I.faza</t>
  </si>
  <si>
    <t>Bruto plaća</t>
  </si>
  <si>
    <t>Doprinos za obv.ZO</t>
  </si>
  <si>
    <t>Doprinos za obv.osig.u sl.nezaposlenosti</t>
  </si>
  <si>
    <t>Naknada za prijevoz,za rad na terenu i odv.ž.</t>
  </si>
  <si>
    <t>Naknada troškova zaposlenima</t>
  </si>
  <si>
    <t>PROGRAM 1001 KAPITALNO ULAGANJE U OŠ</t>
  </si>
  <si>
    <t>PROGRAM 1002 KAPITALNO ULAGANJE</t>
  </si>
  <si>
    <t>Pomoći-općinski proračun</t>
  </si>
  <si>
    <t>Pomoći-Državni proračun</t>
  </si>
  <si>
    <t>6711-Županija</t>
  </si>
  <si>
    <t>6712-Županija</t>
  </si>
  <si>
    <t>Opći prihodi i primici-županijski proračun</t>
  </si>
  <si>
    <t>Program 1001 Plaće zaposlenika</t>
  </si>
  <si>
    <t>Aktivnost 100001 Rashodi poslovanja</t>
  </si>
  <si>
    <t>Aktivnost A100001 Intelektualna usluge</t>
  </si>
  <si>
    <t>Aktivnost A100002 Tekuće i investicijsko održavanje</t>
  </si>
  <si>
    <t>Mater.i dijelovi za tekuće i investic.održav.</t>
  </si>
  <si>
    <t>Usluge tekućeg i investic.održavanja</t>
  </si>
  <si>
    <t>Intelektualne i osobne usluge</t>
  </si>
  <si>
    <t>Članarine i norme</t>
  </si>
  <si>
    <t>Program 1001 Minimalni standard u OŠ-mat.i fin.rash.</t>
  </si>
  <si>
    <t>Program 1001 Prehrana učenika i djelatnika-šk.kuhinja</t>
  </si>
  <si>
    <t>2019.</t>
  </si>
  <si>
    <t>6361-MZOS</t>
  </si>
  <si>
    <t>6361-Općina</t>
  </si>
  <si>
    <t>PROGRAM 1001 POJAČANI STANDARD U ŠKOL.</t>
  </si>
  <si>
    <t>Službena putovanja-dnevnice</t>
  </si>
  <si>
    <t>Predsjednik Školskog odbora:</t>
  </si>
  <si>
    <t xml:space="preserve">       Željka Dropučić</t>
  </si>
  <si>
    <t>Ukupni prihodi i primici za 2019.</t>
  </si>
  <si>
    <t>Kapitalni projekt</t>
  </si>
  <si>
    <t>Projekcija plana za 2020.</t>
  </si>
  <si>
    <t>Ukupan donos viška/manjka iz prethodne/ih/ godina</t>
  </si>
  <si>
    <t>Višak/Manjak iz prethodne/ih/g..koji će se pokriti/raspored.</t>
  </si>
  <si>
    <t>Tekući projekt T100031 Prsten potpore III</t>
  </si>
  <si>
    <t>Tekući projekt T100030 Školska shema</t>
  </si>
  <si>
    <t>Rashodi poslovanja</t>
  </si>
  <si>
    <t>Naknade građ.i kućanstvima</t>
  </si>
  <si>
    <t>Naknade građanima i kućanstvima</t>
  </si>
  <si>
    <t>Ostale naknade građ.i kuć.u naravi</t>
  </si>
  <si>
    <t>Naknade građanima i kuć.u naravi</t>
  </si>
  <si>
    <t>Ostale naknade građanima</t>
  </si>
  <si>
    <t xml:space="preserve">U Bedenici, </t>
  </si>
  <si>
    <t>Ostali rashodi za sl.putovanja</t>
  </si>
  <si>
    <t>Os.rashodi za zaposl.regres i božićnica</t>
  </si>
  <si>
    <t>6631-Donacije</t>
  </si>
  <si>
    <t>922 Višak prihoda</t>
  </si>
  <si>
    <t>683 Pomoći EU</t>
  </si>
  <si>
    <t>Projekcija plana za 2021.</t>
  </si>
  <si>
    <t>Projekcija plana</t>
  </si>
  <si>
    <t>Aktivnost P151001A100003 Energenti</t>
  </si>
  <si>
    <t>Izvor 1.1.OPĆI PRIHODI I PRIMICI ŽUPANIJE</t>
  </si>
  <si>
    <t>Aktivnost A100001 Tekuće i investicijsko održav.</t>
  </si>
  <si>
    <t>Tekuće i investicijsko održavanje</t>
  </si>
  <si>
    <t>Ostali materijal-nastavna pomagala</t>
  </si>
  <si>
    <t>Licence</t>
  </si>
  <si>
    <t>Pomoći Agencija za mobilnost</t>
  </si>
  <si>
    <t>Izvršenje I-XII 2019.</t>
  </si>
  <si>
    <t>Indeks</t>
  </si>
  <si>
    <t>Udžbenici trajnog karakterea</t>
  </si>
  <si>
    <t>Udžbenici</t>
  </si>
  <si>
    <t>3722Naknade građanima i kuć.mlijeko i voće</t>
  </si>
  <si>
    <t>Tekući projekt T100044 Financ.nabave udžbenika</t>
  </si>
  <si>
    <t>31.01.2020.</t>
  </si>
  <si>
    <t>Tekući financijski plan 2019.-rebalans II</t>
  </si>
  <si>
    <t>FINANCIJSKI PLAN 2019.</t>
  </si>
  <si>
    <t>Plan 2019</t>
  </si>
  <si>
    <t>Plan za 2019.</t>
  </si>
  <si>
    <t>Višak prihoda iz prethodnih godina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</si>
</sst>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 tint="0.5999900102615356"/>
      <name val="Arial"/>
      <family val="2"/>
    </font>
    <font>
      <sz val="10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sz val="10"/>
      <color theme="1"/>
      <name val="Arial"/>
      <family val="2"/>
    </font>
    <font>
      <sz val="10"/>
      <color theme="5" tint="0.5999900102615356"/>
      <name val="Arial"/>
      <family val="2"/>
    </font>
    <font>
      <b/>
      <sz val="10"/>
      <color rgb="FFC00000"/>
      <name val="Arial"/>
      <family val="2"/>
    </font>
    <font>
      <b/>
      <sz val="10"/>
      <color theme="1" tint="0.04998999834060669"/>
      <name val="MS Sans Serif"/>
      <family val="2"/>
    </font>
    <font>
      <b/>
      <sz val="10"/>
      <color theme="1"/>
      <name val="MS Sans Serif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7" fillId="34" borderId="7" applyNumberFormat="0" applyAlignment="0" applyProtection="0"/>
    <xf numFmtId="0" fontId="53" fillId="42" borderId="8" applyNumberFormat="0" applyAlignment="0" applyProtection="0"/>
    <xf numFmtId="0" fontId="15" fillId="0" borderId="9" applyNumberFormat="0" applyFill="0" applyAlignment="0" applyProtection="0"/>
    <xf numFmtId="0" fontId="5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1" fontId="21" fillId="47" borderId="17" xfId="0" applyNumberFormat="1" applyFont="1" applyFill="1" applyBorder="1" applyAlignment="1">
      <alignment horizontal="right" vertical="top" wrapText="1"/>
    </xf>
    <xf numFmtId="1" fontId="21" fillId="47" borderId="18" xfId="0" applyNumberFormat="1" applyFont="1" applyFill="1" applyBorder="1" applyAlignment="1">
      <alignment horizontal="left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1" fontId="23" fillId="0" borderId="17" xfId="0" applyNumberFormat="1" applyFont="1" applyBorder="1" applyAlignment="1">
      <alignment horizontal="left" wrapText="1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/>
    </xf>
    <xf numFmtId="3" fontId="23" fillId="0" borderId="23" xfId="0" applyNumberFormat="1" applyFont="1" applyBorder="1" applyAlignment="1">
      <alignment horizontal="right" wrapText="1"/>
    </xf>
    <xf numFmtId="3" fontId="23" fillId="0" borderId="23" xfId="0" applyNumberFormat="1" applyFont="1" applyBorder="1" applyAlignment="1">
      <alignment horizontal="right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left" wrapText="1"/>
    </xf>
    <xf numFmtId="3" fontId="23" fillId="0" borderId="27" xfId="0" applyNumberFormat="1" applyFont="1" applyBorder="1" applyAlignment="1">
      <alignment horizontal="center" vertical="center" wrapText="1"/>
    </xf>
    <xf numFmtId="3" fontId="23" fillId="0" borderId="28" xfId="0" applyNumberFormat="1" applyFont="1" applyBorder="1" applyAlignment="1">
      <alignment/>
    </xf>
    <xf numFmtId="3" fontId="23" fillId="0" borderId="28" xfId="0" applyNumberFormat="1" applyFont="1" applyBorder="1" applyAlignment="1">
      <alignment horizontal="right" wrapText="1"/>
    </xf>
    <xf numFmtId="3" fontId="23" fillId="0" borderId="28" xfId="0" applyNumberFormat="1" applyFont="1" applyBorder="1" applyAlignment="1">
      <alignment horizontal="right" vertical="center" wrapText="1"/>
    </xf>
    <xf numFmtId="3" fontId="23" fillId="0" borderId="28" xfId="0" applyNumberFormat="1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 horizontal="right"/>
    </xf>
    <xf numFmtId="3" fontId="23" fillId="0" borderId="2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1" fontId="23" fillId="0" borderId="26" xfId="0" applyNumberFormat="1" applyFont="1" applyBorder="1" applyAlignment="1">
      <alignment wrapText="1"/>
    </xf>
    <xf numFmtId="1" fontId="23" fillId="0" borderId="31" xfId="0" applyNumberFormat="1" applyFont="1" applyBorder="1" applyAlignment="1">
      <alignment wrapText="1"/>
    </xf>
    <xf numFmtId="3" fontId="23" fillId="0" borderId="32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33" xfId="0" applyNumberFormat="1" applyFont="1" applyBorder="1" applyAlignment="1">
      <alignment horizontal="right"/>
    </xf>
    <xf numFmtId="3" fontId="23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1" fontId="21" fillId="0" borderId="36" xfId="0" applyNumberFormat="1" applyFont="1" applyBorder="1" applyAlignment="1">
      <alignment wrapText="1"/>
    </xf>
    <xf numFmtId="3" fontId="23" fillId="0" borderId="37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1" fontId="21" fillId="0" borderId="17" xfId="0" applyNumberFormat="1" applyFont="1" applyFill="1" applyBorder="1" applyAlignment="1">
      <alignment horizontal="right" vertical="top" wrapText="1"/>
    </xf>
    <xf numFmtId="1" fontId="21" fillId="0" borderId="18" xfId="0" applyNumberFormat="1" applyFont="1" applyFill="1" applyBorder="1" applyAlignment="1">
      <alignment horizontal="left" wrapText="1"/>
    </xf>
    <xf numFmtId="3" fontId="23" fillId="0" borderId="23" xfId="0" applyNumberFormat="1" applyFont="1" applyBorder="1" applyAlignment="1">
      <alignment horizontal="center" wrapText="1"/>
    </xf>
    <xf numFmtId="1" fontId="23" fillId="0" borderId="31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0" xfId="0" applyFont="1" applyBorder="1" applyAlignment="1" quotePrefix="1">
      <alignment horizontal="left" vertical="center" wrapText="1"/>
    </xf>
    <xf numFmtId="0" fontId="29" fillId="0" borderId="40" xfId="0" applyFont="1" applyBorder="1" applyAlignment="1" quotePrefix="1">
      <alignment horizontal="center" vertical="center" wrapText="1"/>
    </xf>
    <xf numFmtId="0" fontId="28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8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 quotePrefix="1">
      <alignment horizontal="left" wrapText="1"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 quotePrefix="1">
      <alignment horizontal="left"/>
      <protection/>
    </xf>
    <xf numFmtId="1" fontId="21" fillId="0" borderId="36" xfId="0" applyNumberFormat="1" applyFont="1" applyBorder="1" applyAlignment="1">
      <alignment wrapText="1"/>
    </xf>
    <xf numFmtId="1" fontId="23" fillId="0" borderId="26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1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center" wrapText="1"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28" fillId="0" borderId="42" xfId="0" applyNumberFormat="1" applyFont="1" applyFill="1" applyBorder="1" applyAlignment="1" applyProtection="1">
      <alignment horizontal="center" wrapText="1"/>
      <protection/>
    </xf>
    <xf numFmtId="0" fontId="28" fillId="0" borderId="42" xfId="0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>
      <alignment horizontal="center" vertical="center" wrapText="1"/>
    </xf>
    <xf numFmtId="0" fontId="23" fillId="0" borderId="40" xfId="0" applyNumberFormat="1" applyFont="1" applyFill="1" applyBorder="1" applyAlignment="1" applyProtection="1">
      <alignment/>
      <protection/>
    </xf>
    <xf numFmtId="4" fontId="28" fillId="0" borderId="42" xfId="0" applyNumberFormat="1" applyFont="1" applyFill="1" applyBorder="1" applyAlignment="1" applyProtection="1">
      <alignment horizontal="right" wrapText="1"/>
      <protection/>
    </xf>
    <xf numFmtId="3" fontId="28" fillId="0" borderId="42" xfId="0" applyNumberFormat="1" applyFont="1" applyFill="1" applyBorder="1" applyAlignment="1" applyProtection="1">
      <alignment horizontal="right" wrapText="1"/>
      <protection/>
    </xf>
    <xf numFmtId="3" fontId="28" fillId="0" borderId="42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center" vertical="center" wrapText="1"/>
    </xf>
    <xf numFmtId="3" fontId="33" fillId="0" borderId="42" xfId="0" applyNumberFormat="1" applyFont="1" applyBorder="1" applyAlignment="1">
      <alignment horizontal="right"/>
    </xf>
    <xf numFmtId="0" fontId="22" fillId="0" borderId="41" xfId="0" applyFont="1" applyBorder="1" applyAlignment="1">
      <alignment horizontal="left"/>
    </xf>
    <xf numFmtId="3" fontId="33" fillId="0" borderId="42" xfId="0" applyNumberFormat="1" applyFont="1" applyFill="1" applyBorder="1" applyAlignment="1" applyProtection="1">
      <alignment horizontal="righ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NumberFormat="1" applyFont="1" applyFill="1" applyBorder="1" applyAlignment="1" applyProtection="1">
      <alignment horizont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3" fontId="33" fillId="0" borderId="41" xfId="0" applyNumberFormat="1" applyFont="1" applyBorder="1" applyAlignment="1">
      <alignment horizontal="right"/>
    </xf>
    <xf numFmtId="0" fontId="35" fillId="0" borderId="4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/>
      <protection/>
    </xf>
    <xf numFmtId="0" fontId="33" fillId="0" borderId="40" xfId="0" applyFont="1" applyBorder="1" applyAlignment="1" quotePrefix="1">
      <alignment horizontal="left"/>
    </xf>
    <xf numFmtId="0" fontId="33" fillId="0" borderId="40" xfId="0" applyNumberFormat="1" applyFont="1" applyFill="1" applyBorder="1" applyAlignment="1" applyProtection="1">
      <alignment wrapText="1"/>
      <protection/>
    </xf>
    <xf numFmtId="0" fontId="35" fillId="0" borderId="4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64" fillId="0" borderId="42" xfId="0" applyNumberFormat="1" applyFont="1" applyFill="1" applyBorder="1" applyAlignment="1" applyProtection="1">
      <alignment horizontal="center" vertical="center" wrapText="1"/>
      <protection/>
    </xf>
    <xf numFmtId="0" fontId="65" fillId="0" borderId="42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4" fontId="25" fillId="0" borderId="42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8" fillId="41" borderId="0" xfId="0" applyNumberFormat="1" applyFont="1" applyFill="1" applyBorder="1" applyAlignment="1" applyProtection="1">
      <alignment/>
      <protection/>
    </xf>
    <xf numFmtId="0" fontId="36" fillId="41" borderId="42" xfId="0" applyNumberFormat="1" applyFont="1" applyFill="1" applyBorder="1" applyAlignment="1" applyProtection="1">
      <alignment wrapText="1"/>
      <protection/>
    </xf>
    <xf numFmtId="4" fontId="28" fillId="41" borderId="42" xfId="0" applyNumberFormat="1" applyFont="1" applyFill="1" applyBorder="1" applyAlignment="1" applyProtection="1">
      <alignment/>
      <protection/>
    </xf>
    <xf numFmtId="0" fontId="28" fillId="41" borderId="42" xfId="0" applyNumberFormat="1" applyFont="1" applyFill="1" applyBorder="1" applyAlignment="1" applyProtection="1">
      <alignment horizontal="center"/>
      <protection/>
    </xf>
    <xf numFmtId="0" fontId="25" fillId="41" borderId="42" xfId="0" applyNumberFormat="1" applyFont="1" applyFill="1" applyBorder="1" applyAlignment="1" applyProtection="1">
      <alignment wrapText="1"/>
      <protection/>
    </xf>
    <xf numFmtId="4" fontId="25" fillId="41" borderId="42" xfId="0" applyNumberFormat="1" applyFont="1" applyFill="1" applyBorder="1" applyAlignment="1" applyProtection="1">
      <alignment/>
      <protection/>
    </xf>
    <xf numFmtId="4" fontId="65" fillId="41" borderId="42" xfId="0" applyNumberFormat="1" applyFont="1" applyFill="1" applyBorder="1" applyAlignment="1" applyProtection="1">
      <alignment/>
      <protection/>
    </xf>
    <xf numFmtId="4" fontId="28" fillId="0" borderId="42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/>
      <protection/>
    </xf>
    <xf numFmtId="0" fontId="28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 horizontal="center"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 horizontal="left" wrapText="1"/>
      <protection/>
    </xf>
    <xf numFmtId="0" fontId="28" fillId="0" borderId="41" xfId="0" applyNumberFormat="1" applyFont="1" applyFill="1" applyBorder="1" applyAlignment="1" applyProtection="1">
      <alignment horizontal="center"/>
      <protection/>
    </xf>
    <xf numFmtId="0" fontId="28" fillId="0" borderId="43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/>
      <protection/>
    </xf>
    <xf numFmtId="4" fontId="67" fillId="41" borderId="42" xfId="0" applyNumberFormat="1" applyFont="1" applyFill="1" applyBorder="1" applyAlignment="1" applyProtection="1">
      <alignment/>
      <protection/>
    </xf>
    <xf numFmtId="4" fontId="68" fillId="41" borderId="42" xfId="0" applyNumberFormat="1" applyFont="1" applyFill="1" applyBorder="1" applyAlignment="1" applyProtection="1">
      <alignment/>
      <protection/>
    </xf>
    <xf numFmtId="0" fontId="0" fillId="0" borderId="43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/>
      <protection/>
    </xf>
    <xf numFmtId="0" fontId="0" fillId="0" borderId="43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/>
      <protection/>
    </xf>
    <xf numFmtId="4" fontId="69" fillId="41" borderId="42" xfId="0" applyNumberFormat="1" applyFont="1" applyFill="1" applyBorder="1" applyAlignment="1" applyProtection="1">
      <alignment/>
      <protection/>
    </xf>
    <xf numFmtId="4" fontId="21" fillId="41" borderId="42" xfId="0" applyNumberFormat="1" applyFont="1" applyFill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 horizontal="center"/>
      <protection/>
    </xf>
    <xf numFmtId="0" fontId="38" fillId="0" borderId="43" xfId="0" applyNumberFormat="1" applyFont="1" applyFill="1" applyBorder="1" applyAlignment="1" applyProtection="1">
      <alignment/>
      <protection/>
    </xf>
    <xf numFmtId="4" fontId="21" fillId="0" borderId="42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28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8" fillId="0" borderId="42" xfId="0" applyNumberFormat="1" applyFont="1" applyFill="1" applyBorder="1" applyAlignment="1" applyProtection="1">
      <alignment horizontal="center" wrapText="1"/>
      <protection/>
    </xf>
    <xf numFmtId="0" fontId="28" fillId="0" borderId="42" xfId="0" applyNumberFormat="1" applyFont="1" applyFill="1" applyBorder="1" applyAlignment="1" applyProtection="1">
      <alignment horizontal="center" vertical="center" wrapText="1"/>
      <protection/>
    </xf>
    <xf numFmtId="4" fontId="28" fillId="41" borderId="42" xfId="0" applyNumberFormat="1" applyFont="1" applyFill="1" applyBorder="1" applyAlignment="1" applyProtection="1">
      <alignment/>
      <protection/>
    </xf>
    <xf numFmtId="4" fontId="21" fillId="0" borderId="42" xfId="0" applyNumberFormat="1" applyFont="1" applyFill="1" applyBorder="1" applyAlignment="1" applyProtection="1">
      <alignment/>
      <protection/>
    </xf>
    <xf numFmtId="0" fontId="0" fillId="0" borderId="43" xfId="0" applyNumberFormat="1" applyFill="1" applyBorder="1" applyAlignment="1" applyProtection="1">
      <alignment/>
      <protection/>
    </xf>
    <xf numFmtId="0" fontId="28" fillId="0" borderId="43" xfId="0" applyNumberFormat="1" applyFont="1" applyFill="1" applyBorder="1" applyAlignment="1" applyProtection="1">
      <alignment wrapText="1"/>
      <protection/>
    </xf>
    <xf numFmtId="4" fontId="28" fillId="0" borderId="42" xfId="0" applyNumberFormat="1" applyFont="1" applyFill="1" applyBorder="1" applyAlignment="1" applyProtection="1">
      <alignment/>
      <protection/>
    </xf>
    <xf numFmtId="4" fontId="25" fillId="0" borderId="42" xfId="0" applyNumberFormat="1" applyFont="1" applyFill="1" applyBorder="1" applyAlignment="1" applyProtection="1">
      <alignment/>
      <protection/>
    </xf>
    <xf numFmtId="4" fontId="28" fillId="48" borderId="0" xfId="0" applyNumberFormat="1" applyFont="1" applyFill="1" applyBorder="1" applyAlignment="1" applyProtection="1">
      <alignment/>
      <protection/>
    </xf>
    <xf numFmtId="0" fontId="28" fillId="48" borderId="0" xfId="0" applyNumberFormat="1" applyFont="1" applyFill="1" applyBorder="1" applyAlignment="1" applyProtection="1">
      <alignment/>
      <protection/>
    </xf>
    <xf numFmtId="4" fontId="25" fillId="48" borderId="0" xfId="0" applyNumberFormat="1" applyFont="1" applyFill="1" applyBorder="1" applyAlignment="1" applyProtection="1">
      <alignment/>
      <protection/>
    </xf>
    <xf numFmtId="0" fontId="70" fillId="48" borderId="0" xfId="0" applyNumberFormat="1" applyFont="1" applyFill="1" applyBorder="1" applyAlignment="1" applyProtection="1">
      <alignment/>
      <protection/>
    </xf>
    <xf numFmtId="4" fontId="65" fillId="48" borderId="0" xfId="0" applyNumberFormat="1" applyFont="1" applyFill="1" applyBorder="1" applyAlignment="1" applyProtection="1">
      <alignment/>
      <protection/>
    </xf>
    <xf numFmtId="4" fontId="68" fillId="48" borderId="0" xfId="0" applyNumberFormat="1" applyFont="1" applyFill="1" applyBorder="1" applyAlignment="1" applyProtection="1">
      <alignment/>
      <protection/>
    </xf>
    <xf numFmtId="4" fontId="69" fillId="48" borderId="0" xfId="0" applyNumberFormat="1" applyFont="1" applyFill="1" applyBorder="1" applyAlignment="1" applyProtection="1">
      <alignment/>
      <protection/>
    </xf>
    <xf numFmtId="4" fontId="21" fillId="48" borderId="0" xfId="0" applyNumberFormat="1" applyFont="1" applyFill="1" applyBorder="1" applyAlignment="1" applyProtection="1">
      <alignment/>
      <protection/>
    </xf>
    <xf numFmtId="3" fontId="28" fillId="0" borderId="41" xfId="0" applyNumberFormat="1" applyFont="1" applyFill="1" applyBorder="1" applyAlignment="1" applyProtection="1">
      <alignment horizontal="center" wrapText="1"/>
      <protection/>
    </xf>
    <xf numFmtId="0" fontId="71" fillId="48" borderId="42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41" xfId="0" applyNumberFormat="1" applyFont="1" applyFill="1" applyBorder="1" applyAlignment="1" applyProtection="1" quotePrefix="1">
      <alignment horizontal="left" wrapText="1"/>
      <protection/>
    </xf>
    <xf numFmtId="0" fontId="26" fillId="0" borderId="40" xfId="0" applyNumberFormat="1" applyFont="1" applyFill="1" applyBorder="1" applyAlignment="1" applyProtection="1">
      <alignment wrapText="1"/>
      <protection/>
    </xf>
    <xf numFmtId="0" fontId="22" fillId="0" borderId="41" xfId="0" applyNumberFormat="1" applyFont="1" applyFill="1" applyBorder="1" applyAlignment="1" applyProtection="1">
      <alignment horizontal="left" wrapText="1"/>
      <protection/>
    </xf>
    <xf numFmtId="0" fontId="33" fillId="0" borderId="41" xfId="0" applyNumberFormat="1" applyFont="1" applyFill="1" applyBorder="1" applyAlignment="1" applyProtection="1">
      <alignment horizontal="left" wrapText="1"/>
      <protection/>
    </xf>
    <xf numFmtId="0" fontId="35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33" fillId="0" borderId="41" xfId="0" applyFont="1" applyBorder="1" applyAlignment="1" quotePrefix="1">
      <alignment horizontal="left" wrapText="1"/>
    </xf>
    <xf numFmtId="0" fontId="0" fillId="0" borderId="40" xfId="0" applyNumberFormat="1" applyFont="1" applyFill="1" applyBorder="1" applyAlignment="1" applyProtection="1">
      <alignment/>
      <protection/>
    </xf>
    <xf numFmtId="0" fontId="0" fillId="0" borderId="43" xfId="0" applyNumberFormat="1" applyFont="1" applyFill="1" applyBorder="1" applyAlignment="1" applyProtection="1">
      <alignment/>
      <protection/>
    </xf>
    <xf numFmtId="0" fontId="23" fillId="0" borderId="4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2" fillId="0" borderId="41" xfId="0" applyFont="1" applyBorder="1" applyAlignment="1" quotePrefix="1">
      <alignment horizontal="left"/>
    </xf>
    <xf numFmtId="0" fontId="23" fillId="0" borderId="40" xfId="0" applyNumberFormat="1" applyFont="1" applyFill="1" applyBorder="1" applyAlignment="1" applyProtection="1">
      <alignment wrapText="1"/>
      <protection/>
    </xf>
    <xf numFmtId="3" fontId="21" fillId="0" borderId="37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2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 applyProtection="1" quotePrefix="1">
      <alignment horizontal="left" wrapText="1"/>
      <protection/>
    </xf>
    <xf numFmtId="0" fontId="34" fillId="0" borderId="44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8" fillId="0" borderId="41" xfId="0" applyNumberFormat="1" applyFont="1" applyFill="1" applyBorder="1" applyAlignment="1" applyProtection="1">
      <alignment horizontal="center"/>
      <protection/>
    </xf>
    <xf numFmtId="0" fontId="0" fillId="0" borderId="43" xfId="0" applyNumberFormat="1" applyFont="1" applyFill="1" applyBorder="1" applyAlignment="1" applyProtection="1">
      <alignment/>
      <protection/>
    </xf>
    <xf numFmtId="0" fontId="28" fillId="0" borderId="41" xfId="0" applyNumberFormat="1" applyFont="1" applyFill="1" applyBorder="1" applyAlignment="1" applyProtection="1">
      <alignment horizontal="left"/>
      <protection/>
    </xf>
    <xf numFmtId="0" fontId="0" fillId="0" borderId="43" xfId="0" applyNumberFormat="1" applyFont="1" applyFill="1" applyBorder="1" applyAlignment="1" applyProtection="1">
      <alignment horizontal="left"/>
      <protection/>
    </xf>
    <xf numFmtId="0" fontId="68" fillId="41" borderId="41" xfId="0" applyNumberFormat="1" applyFont="1" applyFill="1" applyBorder="1" applyAlignment="1" applyProtection="1">
      <alignment horizontal="center"/>
      <protection/>
    </xf>
    <xf numFmtId="0" fontId="72" fillId="41" borderId="43" xfId="0" applyNumberFormat="1" applyFont="1" applyFill="1" applyBorder="1" applyAlignment="1" applyProtection="1">
      <alignment/>
      <protection/>
    </xf>
    <xf numFmtId="0" fontId="65" fillId="41" borderId="41" xfId="0" applyNumberFormat="1" applyFont="1" applyFill="1" applyBorder="1" applyAlignment="1" applyProtection="1">
      <alignment horizontal="center"/>
      <protection/>
    </xf>
    <xf numFmtId="0" fontId="73" fillId="41" borderId="43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/>
      <protection/>
    </xf>
    <xf numFmtId="0" fontId="65" fillId="41" borderId="41" xfId="0" applyNumberFormat="1" applyFont="1" applyFill="1" applyBorder="1" applyAlignment="1" applyProtection="1">
      <alignment horizontal="left"/>
      <protection/>
    </xf>
    <xf numFmtId="0" fontId="73" fillId="41" borderId="43" xfId="0" applyNumberFormat="1" applyFont="1" applyFill="1" applyBorder="1" applyAlignment="1" applyProtection="1">
      <alignment horizontal="left"/>
      <protection/>
    </xf>
    <xf numFmtId="0" fontId="28" fillId="0" borderId="41" xfId="0" applyNumberFormat="1" applyFont="1" applyFill="1" applyBorder="1" applyAlignment="1" applyProtection="1">
      <alignment horizontal="center"/>
      <protection/>
    </xf>
    <xf numFmtId="0" fontId="0" fillId="0" borderId="43" xfId="0" applyNumberForma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/>
      <protection/>
    </xf>
    <xf numFmtId="0" fontId="21" fillId="41" borderId="41" xfId="0" applyNumberFormat="1" applyFont="1" applyFill="1" applyBorder="1" applyAlignment="1" applyProtection="1">
      <alignment horizontal="center"/>
      <protection/>
    </xf>
    <xf numFmtId="0" fontId="38" fillId="41" borderId="43" xfId="0" applyNumberFormat="1" applyFont="1" applyFill="1" applyBorder="1" applyAlignment="1" applyProtection="1">
      <alignment/>
      <protection/>
    </xf>
    <xf numFmtId="0" fontId="28" fillId="41" borderId="41" xfId="0" applyNumberFormat="1" applyFont="1" applyFill="1" applyBorder="1" applyAlignment="1" applyProtection="1">
      <alignment horizontal="center"/>
      <protection/>
    </xf>
    <xf numFmtId="0" fontId="0" fillId="41" borderId="43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65" fillId="41" borderId="41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left"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8" fillId="41" borderId="41" xfId="0" applyNumberFormat="1" applyFont="1" applyFill="1" applyBorder="1" applyAlignment="1" applyProtection="1">
      <alignment horizontal="left"/>
      <protection/>
    </xf>
    <xf numFmtId="0" fontId="37" fillId="41" borderId="43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F9" sqref="F9"/>
    </sheetView>
  </sheetViews>
  <sheetFormatPr defaultColWidth="11.421875" defaultRowHeight="12.75"/>
  <cols>
    <col min="1" max="2" width="4.28125" style="87" customWidth="1"/>
    <col min="3" max="3" width="5.57421875" style="87" customWidth="1"/>
    <col min="4" max="4" width="5.28125" style="117" customWidth="1"/>
    <col min="5" max="5" width="44.7109375" style="87" customWidth="1"/>
    <col min="6" max="6" width="15.140625" style="87" bestFit="1" customWidth="1"/>
    <col min="7" max="7" width="17.28125" style="87" customWidth="1"/>
    <col min="8" max="8" width="16.7109375" style="87" customWidth="1"/>
    <col min="9" max="16384" width="11.421875" style="87" customWidth="1"/>
  </cols>
  <sheetData>
    <row r="1" spans="1:14" ht="48" customHeight="1">
      <c r="A1" s="202" t="s">
        <v>148</v>
      </c>
      <c r="B1" s="189"/>
      <c r="C1" s="189"/>
      <c r="D1" s="189"/>
      <c r="E1" s="189"/>
      <c r="F1" s="189"/>
      <c r="G1" s="189"/>
      <c r="H1" s="189"/>
      <c r="N1" s="88"/>
    </row>
    <row r="2" spans="1:14" s="88" customFormat="1" ht="26.25" customHeight="1">
      <c r="A2" s="189" t="s">
        <v>34</v>
      </c>
      <c r="B2" s="189"/>
      <c r="C2" s="189"/>
      <c r="D2" s="189"/>
      <c r="E2" s="189"/>
      <c r="F2" s="189"/>
      <c r="G2" s="203"/>
      <c r="H2" s="203"/>
      <c r="N2" s="87"/>
    </row>
    <row r="3" spans="1:8" ht="25.5" customHeight="1">
      <c r="A3" s="189"/>
      <c r="B3" s="189"/>
      <c r="C3" s="189"/>
      <c r="D3" s="189"/>
      <c r="E3" s="189"/>
      <c r="F3" s="189"/>
      <c r="G3" s="189"/>
      <c r="H3" s="191"/>
    </row>
    <row r="4" spans="1:5" ht="9" customHeight="1">
      <c r="A4" s="89"/>
      <c r="B4" s="90"/>
      <c r="C4" s="90"/>
      <c r="D4" s="90"/>
      <c r="E4" s="90"/>
    </row>
    <row r="5" spans="1:9" ht="27.75" customHeight="1">
      <c r="A5" s="91"/>
      <c r="B5" s="92"/>
      <c r="C5" s="92"/>
      <c r="D5" s="93"/>
      <c r="E5" s="94"/>
      <c r="F5" s="171" t="s">
        <v>149</v>
      </c>
      <c r="G5" s="171" t="s">
        <v>114</v>
      </c>
      <c r="H5" s="172" t="s">
        <v>131</v>
      </c>
      <c r="I5" s="97"/>
    </row>
    <row r="6" spans="1:9" ht="27.75" customHeight="1">
      <c r="A6" s="194" t="s">
        <v>35</v>
      </c>
      <c r="B6" s="193"/>
      <c r="C6" s="193"/>
      <c r="D6" s="193"/>
      <c r="E6" s="201"/>
      <c r="F6" s="99">
        <v>3846203</v>
      </c>
      <c r="G6" s="100">
        <v>0</v>
      </c>
      <c r="H6" s="101">
        <v>0</v>
      </c>
      <c r="I6" s="102"/>
    </row>
    <row r="7" spans="1:8" ht="22.5" customHeight="1">
      <c r="A7" s="194" t="s">
        <v>0</v>
      </c>
      <c r="B7" s="193"/>
      <c r="C7" s="193"/>
      <c r="D7" s="193"/>
      <c r="E7" s="201"/>
      <c r="F7" s="103">
        <v>3846203</v>
      </c>
      <c r="G7" s="103">
        <v>0</v>
      </c>
      <c r="H7" s="103">
        <v>0</v>
      </c>
    </row>
    <row r="8" spans="1:8" ht="22.5" customHeight="1">
      <c r="A8" s="204" t="s">
        <v>1</v>
      </c>
      <c r="B8" s="201"/>
      <c r="C8" s="201"/>
      <c r="D8" s="201"/>
      <c r="E8" s="201"/>
      <c r="F8" s="103">
        <v>0</v>
      </c>
      <c r="G8" s="103">
        <v>0</v>
      </c>
      <c r="H8" s="103">
        <v>0</v>
      </c>
    </row>
    <row r="9" spans="1:8" ht="22.5" customHeight="1">
      <c r="A9" s="104" t="s">
        <v>36</v>
      </c>
      <c r="B9" s="98"/>
      <c r="C9" s="98"/>
      <c r="D9" s="98"/>
      <c r="E9" s="98"/>
      <c r="F9" s="103">
        <v>3849261</v>
      </c>
      <c r="G9" s="103">
        <v>0</v>
      </c>
      <c r="H9" s="103">
        <v>0</v>
      </c>
    </row>
    <row r="10" spans="1:8" ht="22.5" customHeight="1">
      <c r="A10" s="192" t="s">
        <v>2</v>
      </c>
      <c r="B10" s="193"/>
      <c r="C10" s="193"/>
      <c r="D10" s="193"/>
      <c r="E10" s="205"/>
      <c r="F10" s="105">
        <v>3762347</v>
      </c>
      <c r="G10" s="105">
        <v>0</v>
      </c>
      <c r="H10" s="105">
        <v>0</v>
      </c>
    </row>
    <row r="11" spans="1:8" ht="22.5" customHeight="1">
      <c r="A11" s="204" t="s">
        <v>3</v>
      </c>
      <c r="B11" s="201"/>
      <c r="C11" s="201"/>
      <c r="D11" s="201"/>
      <c r="E11" s="201"/>
      <c r="F11" s="105">
        <v>86914</v>
      </c>
      <c r="G11" s="105">
        <v>0</v>
      </c>
      <c r="H11" s="105">
        <v>0</v>
      </c>
    </row>
    <row r="12" spans="1:8" ht="22.5" customHeight="1">
      <c r="A12" s="192" t="s">
        <v>4</v>
      </c>
      <c r="B12" s="193"/>
      <c r="C12" s="193"/>
      <c r="D12" s="193"/>
      <c r="E12" s="193"/>
      <c r="F12" s="105">
        <v>-3058</v>
      </c>
      <c r="G12" s="105">
        <f>+G6-G9</f>
        <v>0</v>
      </c>
      <c r="H12" s="105">
        <f>+H6-H9</f>
        <v>0</v>
      </c>
    </row>
    <row r="13" spans="1:8" ht="25.5" customHeight="1">
      <c r="A13" s="189"/>
      <c r="B13" s="190"/>
      <c r="C13" s="190"/>
      <c r="D13" s="190"/>
      <c r="E13" s="190"/>
      <c r="F13" s="191"/>
      <c r="G13" s="191"/>
      <c r="H13" s="191"/>
    </row>
    <row r="14" spans="1:8" ht="27.75" customHeight="1">
      <c r="A14" s="198"/>
      <c r="B14" s="199"/>
      <c r="C14" s="199"/>
      <c r="D14" s="199"/>
      <c r="E14" s="200"/>
      <c r="F14" s="171" t="s">
        <v>150</v>
      </c>
      <c r="G14" s="171" t="s">
        <v>114</v>
      </c>
      <c r="H14" s="172" t="s">
        <v>132</v>
      </c>
    </row>
    <row r="15" spans="1:8" ht="27.75" customHeight="1">
      <c r="A15" s="198" t="s">
        <v>115</v>
      </c>
      <c r="B15" s="199"/>
      <c r="C15" s="199"/>
      <c r="D15" s="199"/>
      <c r="E15" s="200"/>
      <c r="F15" s="187">
        <v>3058</v>
      </c>
      <c r="G15" s="107">
        <v>0</v>
      </c>
      <c r="H15" s="96">
        <v>0</v>
      </c>
    </row>
    <row r="16" spans="1:14" ht="22.5" customHeight="1">
      <c r="A16" s="198" t="s">
        <v>116</v>
      </c>
      <c r="B16" s="199"/>
      <c r="C16" s="199"/>
      <c r="D16" s="199"/>
      <c r="E16" s="200"/>
      <c r="F16" s="107">
        <v>0</v>
      </c>
      <c r="G16" s="107">
        <v>0</v>
      </c>
      <c r="H16" s="96">
        <v>0</v>
      </c>
      <c r="N16" s="108"/>
    </row>
    <row r="17" spans="1:8" s="108" customFormat="1" ht="25.5" customHeight="1">
      <c r="A17" s="198"/>
      <c r="B17" s="199"/>
      <c r="C17" s="199"/>
      <c r="D17" s="199"/>
      <c r="E17" s="200"/>
      <c r="F17" s="109">
        <v>0</v>
      </c>
      <c r="G17" s="109">
        <v>0</v>
      </c>
      <c r="H17" s="105">
        <v>0</v>
      </c>
    </row>
    <row r="18" spans="1:8" s="108" customFormat="1" ht="27.75" customHeight="1">
      <c r="A18" s="195"/>
      <c r="B18" s="196"/>
      <c r="C18" s="196"/>
      <c r="D18" s="196"/>
      <c r="E18" s="197"/>
      <c r="F18" s="87"/>
      <c r="G18" s="87"/>
      <c r="H18" s="87"/>
    </row>
    <row r="19" spans="1:8" s="108" customFormat="1" ht="22.5" customHeight="1">
      <c r="A19" s="111"/>
      <c r="B19" s="106"/>
      <c r="C19" s="106"/>
      <c r="D19" s="106"/>
      <c r="E19" s="106"/>
      <c r="F19" s="95"/>
      <c r="G19" s="95"/>
      <c r="H19" s="96"/>
    </row>
    <row r="20" spans="1:8" s="108" customFormat="1" ht="22.5" customHeight="1">
      <c r="A20" s="91"/>
      <c r="B20" s="92"/>
      <c r="C20" s="92"/>
      <c r="D20" s="93"/>
      <c r="E20" s="94"/>
      <c r="F20" s="103"/>
      <c r="G20" s="103"/>
      <c r="H20" s="103"/>
    </row>
    <row r="21" spans="1:8" s="108" customFormat="1" ht="22.5" customHeight="1">
      <c r="A21" s="194" t="s">
        <v>5</v>
      </c>
      <c r="B21" s="193"/>
      <c r="C21" s="193"/>
      <c r="D21" s="193"/>
      <c r="E21" s="193"/>
      <c r="F21" s="103">
        <v>0</v>
      </c>
      <c r="G21" s="103">
        <v>0</v>
      </c>
      <c r="H21" s="103">
        <v>0</v>
      </c>
    </row>
    <row r="22" spans="1:8" s="108" customFormat="1" ht="15" customHeight="1">
      <c r="A22" s="194" t="s">
        <v>6</v>
      </c>
      <c r="B22" s="193"/>
      <c r="C22" s="193"/>
      <c r="D22" s="193"/>
      <c r="E22" s="193"/>
      <c r="F22" s="103">
        <v>0</v>
      </c>
      <c r="G22" s="103">
        <v>0</v>
      </c>
      <c r="H22" s="103">
        <v>0</v>
      </c>
    </row>
    <row r="23" spans="1:8" s="108" customFormat="1" ht="22.5" customHeight="1">
      <c r="A23" s="192" t="s">
        <v>7</v>
      </c>
      <c r="B23" s="193"/>
      <c r="C23" s="193"/>
      <c r="D23" s="193"/>
      <c r="E23" s="193"/>
      <c r="F23" s="112">
        <v>0</v>
      </c>
      <c r="G23" s="112">
        <v>0</v>
      </c>
      <c r="H23" s="112">
        <v>0</v>
      </c>
    </row>
    <row r="24" spans="1:14" s="108" customFormat="1" ht="18" customHeight="1">
      <c r="A24" s="113" t="s">
        <v>8</v>
      </c>
      <c r="B24" s="114"/>
      <c r="C24" s="110"/>
      <c r="D24" s="115"/>
      <c r="E24" s="114"/>
      <c r="F24" s="103">
        <v>0</v>
      </c>
      <c r="G24" s="103">
        <f>SUM(G12,G17,G22)</f>
        <v>0</v>
      </c>
      <c r="H24" s="103">
        <f>SUM(H12,H17,H22)</f>
        <v>0</v>
      </c>
      <c r="N24" s="87"/>
    </row>
    <row r="25" spans="1:8" ht="18">
      <c r="A25" s="192"/>
      <c r="B25" s="193"/>
      <c r="C25" s="193"/>
      <c r="D25" s="193"/>
      <c r="E25" s="193"/>
      <c r="F25" s="108"/>
      <c r="G25" s="108"/>
      <c r="H25" s="108"/>
    </row>
    <row r="26" spans="1:5" ht="18">
      <c r="A26" s="116"/>
      <c r="B26" s="90"/>
      <c r="C26" s="90"/>
      <c r="D26" s="90"/>
      <c r="E26" s="90"/>
    </row>
  </sheetData>
  <sheetProtection/>
  <mergeCells count="19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5:E25"/>
    <mergeCell ref="A21:E21"/>
    <mergeCell ref="A22:E22"/>
    <mergeCell ref="A23:E23"/>
    <mergeCell ref="A18:E18"/>
    <mergeCell ref="A16:E16"/>
    <mergeCell ref="A14:E14"/>
    <mergeCell ref="A17:E17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PageLayoutView="0" workbookViewId="0" topLeftCell="A1">
      <selection activeCell="A51" sqref="A51"/>
    </sheetView>
  </sheetViews>
  <sheetFormatPr defaultColWidth="11.421875" defaultRowHeight="12.75"/>
  <cols>
    <col min="1" max="1" width="16.00390625" style="49" customWidth="1"/>
    <col min="2" max="3" width="17.57421875" style="49" customWidth="1"/>
    <col min="4" max="4" width="17.57421875" style="83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202" t="s">
        <v>9</v>
      </c>
      <c r="B1" s="202"/>
      <c r="C1" s="202"/>
      <c r="D1" s="202"/>
      <c r="E1" s="202"/>
      <c r="F1" s="202"/>
      <c r="G1" s="202"/>
      <c r="H1" s="202"/>
    </row>
    <row r="2" spans="1:8" s="3" customFormat="1" ht="13.5" thickBot="1">
      <c r="A2" s="2"/>
      <c r="H2" s="4" t="s">
        <v>10</v>
      </c>
    </row>
    <row r="3" spans="1:8" s="3" customFormat="1" ht="26.25" thickBot="1">
      <c r="A3" s="5" t="s">
        <v>11</v>
      </c>
      <c r="B3" s="209" t="s">
        <v>105</v>
      </c>
      <c r="C3" s="210"/>
      <c r="D3" s="210"/>
      <c r="E3" s="210"/>
      <c r="F3" s="210"/>
      <c r="G3" s="210"/>
      <c r="H3" s="211"/>
    </row>
    <row r="4" spans="1:8" s="3" customFormat="1" ht="77.25" thickBot="1">
      <c r="A4" s="6" t="s">
        <v>12</v>
      </c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9" t="s">
        <v>19</v>
      </c>
    </row>
    <row r="5" spans="1:8" s="3" customFormat="1" ht="12.75">
      <c r="A5" s="10">
        <v>6526</v>
      </c>
      <c r="B5" s="11"/>
      <c r="C5" s="12"/>
      <c r="D5" s="13">
        <v>281759</v>
      </c>
      <c r="E5" s="14"/>
      <c r="F5" s="15"/>
      <c r="G5" s="16"/>
      <c r="H5" s="17"/>
    </row>
    <row r="6" spans="1:8" s="3" customFormat="1" ht="12.75">
      <c r="A6" s="86" t="s">
        <v>128</v>
      </c>
      <c r="B6" s="19"/>
      <c r="C6" s="20"/>
      <c r="D6" s="21"/>
      <c r="E6" s="22"/>
      <c r="F6" s="23">
        <v>4400</v>
      </c>
      <c r="G6" s="24"/>
      <c r="H6" s="25"/>
    </row>
    <row r="7" spans="1:8" s="3" customFormat="1" ht="12.75">
      <c r="A7" s="18" t="s">
        <v>106</v>
      </c>
      <c r="B7" s="19"/>
      <c r="C7" s="20"/>
      <c r="D7" s="21"/>
      <c r="E7" s="22">
        <v>3026530</v>
      </c>
      <c r="F7" s="23"/>
      <c r="G7" s="24"/>
      <c r="H7" s="25"/>
    </row>
    <row r="8" spans="1:8" s="3" customFormat="1" ht="12.75">
      <c r="A8" s="18" t="s">
        <v>107</v>
      </c>
      <c r="B8" s="26"/>
      <c r="C8" s="20"/>
      <c r="D8" s="27"/>
      <c r="E8" s="27">
        <v>68350</v>
      </c>
      <c r="F8" s="20"/>
      <c r="G8" s="28"/>
      <c r="H8" s="29"/>
    </row>
    <row r="9" spans="1:8" s="3" customFormat="1" ht="12.75">
      <c r="A9" s="86" t="s">
        <v>92</v>
      </c>
      <c r="B9" s="26">
        <v>447417</v>
      </c>
      <c r="C9" s="20"/>
      <c r="D9" s="27"/>
      <c r="E9" s="27"/>
      <c r="F9" s="20"/>
      <c r="G9" s="28"/>
      <c r="H9" s="29"/>
    </row>
    <row r="10" spans="1:8" s="3" customFormat="1" ht="12.75">
      <c r="A10" s="86" t="s">
        <v>93</v>
      </c>
      <c r="B10" s="26">
        <v>15863</v>
      </c>
      <c r="C10" s="20"/>
      <c r="D10" s="27"/>
      <c r="E10" s="27"/>
      <c r="F10" s="20"/>
      <c r="G10" s="28"/>
      <c r="H10" s="29"/>
    </row>
    <row r="11" spans="1:8" s="3" customFormat="1" ht="12.75">
      <c r="A11" s="86" t="s">
        <v>129</v>
      </c>
      <c r="B11" s="26"/>
      <c r="C11" s="20"/>
      <c r="D11" s="27">
        <v>3058</v>
      </c>
      <c r="E11" s="27"/>
      <c r="F11" s="20"/>
      <c r="G11" s="28"/>
      <c r="H11" s="29"/>
    </row>
    <row r="12" spans="1:8" s="3" customFormat="1" ht="12.75">
      <c r="A12" s="86" t="s">
        <v>130</v>
      </c>
      <c r="B12" s="26"/>
      <c r="C12" s="20"/>
      <c r="D12" s="27"/>
      <c r="E12" s="27">
        <v>1884</v>
      </c>
      <c r="F12" s="20"/>
      <c r="G12" s="28"/>
      <c r="H12" s="29"/>
    </row>
    <row r="13" spans="1:8" s="3" customFormat="1" ht="12.75">
      <c r="A13" s="18"/>
      <c r="B13" s="26"/>
      <c r="C13" s="20"/>
      <c r="D13" s="27"/>
      <c r="E13" s="27"/>
      <c r="F13" s="20"/>
      <c r="G13" s="28"/>
      <c r="H13" s="29"/>
    </row>
    <row r="14" spans="1:8" s="3" customFormat="1" ht="12.75">
      <c r="A14" s="30"/>
      <c r="B14" s="26"/>
      <c r="C14" s="20"/>
      <c r="D14" s="27"/>
      <c r="E14" s="27"/>
      <c r="F14" s="20"/>
      <c r="G14" s="28"/>
      <c r="H14" s="29"/>
    </row>
    <row r="15" spans="1:8" s="3" customFormat="1" ht="12.75">
      <c r="A15" s="30"/>
      <c r="B15" s="26"/>
      <c r="C15" s="20"/>
      <c r="D15" s="27"/>
      <c r="E15" s="27"/>
      <c r="F15" s="20"/>
      <c r="G15" s="28"/>
      <c r="H15" s="29"/>
    </row>
    <row r="16" spans="1:8" s="3" customFormat="1" ht="12.75">
      <c r="A16" s="30"/>
      <c r="B16" s="26"/>
      <c r="C16" s="20"/>
      <c r="D16" s="27"/>
      <c r="E16" s="27"/>
      <c r="F16" s="20"/>
      <c r="G16" s="28"/>
      <c r="H16" s="29"/>
    </row>
    <row r="17" spans="1:8" s="3" customFormat="1" ht="13.5" thickBot="1">
      <c r="A17" s="31"/>
      <c r="B17" s="32"/>
      <c r="C17" s="33"/>
      <c r="D17" s="34"/>
      <c r="E17" s="34"/>
      <c r="F17" s="33"/>
      <c r="G17" s="35"/>
      <c r="H17" s="36"/>
    </row>
    <row r="18" spans="1:8" s="3" customFormat="1" ht="30" customHeight="1" thickBot="1">
      <c r="A18" s="37" t="s">
        <v>20</v>
      </c>
      <c r="B18" s="38">
        <v>463280</v>
      </c>
      <c r="C18" s="39"/>
      <c r="D18" s="40">
        <v>284817</v>
      </c>
      <c r="E18" s="39">
        <v>3096764</v>
      </c>
      <c r="F18" s="40">
        <v>4400</v>
      </c>
      <c r="G18" s="39">
        <v>0</v>
      </c>
      <c r="H18" s="41">
        <v>0</v>
      </c>
    </row>
    <row r="19" spans="1:8" s="3" customFormat="1" ht="28.5" customHeight="1" thickBot="1">
      <c r="A19" s="85" t="s">
        <v>112</v>
      </c>
      <c r="B19" s="206">
        <v>3849261</v>
      </c>
      <c r="C19" s="207"/>
      <c r="D19" s="207"/>
      <c r="E19" s="207"/>
      <c r="F19" s="207"/>
      <c r="G19" s="207"/>
      <c r="H19" s="208"/>
    </row>
    <row r="20" spans="1:8" ht="13.5" thickBot="1">
      <c r="A20" s="42"/>
      <c r="B20" s="42"/>
      <c r="C20" s="42"/>
      <c r="D20" s="43"/>
      <c r="E20" s="44"/>
      <c r="H20" s="4"/>
    </row>
    <row r="21" spans="1:8" ht="24" customHeight="1" thickBot="1">
      <c r="A21" s="45" t="s">
        <v>11</v>
      </c>
      <c r="B21" s="209"/>
      <c r="C21" s="210"/>
      <c r="D21" s="210"/>
      <c r="E21" s="210"/>
      <c r="F21" s="210"/>
      <c r="G21" s="210"/>
      <c r="H21" s="211"/>
    </row>
    <row r="22" spans="1:8" ht="77.25" thickBot="1">
      <c r="A22" s="46" t="s">
        <v>12</v>
      </c>
      <c r="B22" s="7" t="s">
        <v>13</v>
      </c>
      <c r="C22" s="8" t="s">
        <v>14</v>
      </c>
      <c r="D22" s="8" t="s">
        <v>15</v>
      </c>
      <c r="E22" s="8" t="s">
        <v>16</v>
      </c>
      <c r="F22" s="8" t="s">
        <v>17</v>
      </c>
      <c r="G22" s="8" t="s">
        <v>18</v>
      </c>
      <c r="H22" s="9" t="s">
        <v>19</v>
      </c>
    </row>
    <row r="23" spans="1:8" ht="12.75">
      <c r="A23" s="10"/>
      <c r="B23" s="11"/>
      <c r="C23" s="12"/>
      <c r="D23" s="47"/>
      <c r="E23" s="15"/>
      <c r="F23" s="15"/>
      <c r="G23" s="16"/>
      <c r="H23" s="17"/>
    </row>
    <row r="24" spans="1:8" ht="12.75">
      <c r="A24" s="18">
        <v>6526</v>
      </c>
      <c r="B24" s="26"/>
      <c r="C24" s="20"/>
      <c r="D24" s="20"/>
      <c r="E24" s="20"/>
      <c r="F24" s="20"/>
      <c r="G24" s="28"/>
      <c r="H24" s="29"/>
    </row>
    <row r="25" spans="1:8" ht="12.75">
      <c r="A25" s="86" t="s">
        <v>128</v>
      </c>
      <c r="B25" s="26"/>
      <c r="C25" s="20"/>
      <c r="D25" s="20"/>
      <c r="E25" s="20"/>
      <c r="F25" s="20"/>
      <c r="G25" s="28"/>
      <c r="H25" s="29"/>
    </row>
    <row r="26" spans="1:8" ht="12.75">
      <c r="A26" s="18" t="s">
        <v>106</v>
      </c>
      <c r="B26" s="26"/>
      <c r="C26" s="20"/>
      <c r="D26" s="20"/>
      <c r="E26" s="20"/>
      <c r="F26" s="20"/>
      <c r="G26" s="28"/>
      <c r="H26" s="29"/>
    </row>
    <row r="27" spans="1:8" ht="12.75">
      <c r="A27" s="18" t="s">
        <v>107</v>
      </c>
      <c r="B27" s="26"/>
      <c r="C27" s="20"/>
      <c r="D27" s="20"/>
      <c r="E27" s="20"/>
      <c r="F27" s="20"/>
      <c r="G27" s="28"/>
      <c r="H27" s="29"/>
    </row>
    <row r="28" spans="1:8" ht="12.75">
      <c r="A28" s="86" t="s">
        <v>92</v>
      </c>
      <c r="B28" s="26"/>
      <c r="C28" s="20"/>
      <c r="D28" s="20"/>
      <c r="E28" s="20"/>
      <c r="F28" s="20"/>
      <c r="G28" s="28"/>
      <c r="H28" s="29"/>
    </row>
    <row r="29" spans="1:8" ht="12.75">
      <c r="A29" s="86" t="s">
        <v>93</v>
      </c>
      <c r="B29" s="26">
        <v>0</v>
      </c>
      <c r="C29" s="20"/>
      <c r="D29" s="20"/>
      <c r="E29" s="20"/>
      <c r="F29" s="20"/>
      <c r="G29" s="28"/>
      <c r="H29" s="29"/>
    </row>
    <row r="30" spans="1:8" ht="12.75">
      <c r="A30" s="86" t="s">
        <v>130</v>
      </c>
      <c r="B30" s="26"/>
      <c r="C30" s="20"/>
      <c r="D30" s="20"/>
      <c r="E30" s="20"/>
      <c r="F30" s="20"/>
      <c r="G30" s="28"/>
      <c r="H30" s="29"/>
    </row>
    <row r="31" spans="1:8" ht="12.75">
      <c r="A31" s="18"/>
      <c r="B31" s="26"/>
      <c r="C31" s="20"/>
      <c r="D31" s="20"/>
      <c r="E31" s="20"/>
      <c r="F31" s="20"/>
      <c r="G31" s="28"/>
      <c r="H31" s="29"/>
    </row>
    <row r="32" spans="1:8" ht="12.75">
      <c r="A32" s="18"/>
      <c r="B32" s="26"/>
      <c r="C32" s="20"/>
      <c r="D32" s="20"/>
      <c r="E32" s="20"/>
      <c r="F32" s="20"/>
      <c r="G32" s="28"/>
      <c r="H32" s="29"/>
    </row>
    <row r="33" spans="1:8" ht="13.5" thickBot="1">
      <c r="A33" s="48"/>
      <c r="B33" s="32"/>
      <c r="C33" s="33"/>
      <c r="D33" s="33"/>
      <c r="E33" s="33"/>
      <c r="F33" s="33"/>
      <c r="G33" s="35"/>
      <c r="H33" s="36"/>
    </row>
    <row r="34" spans="1:8" s="3" customFormat="1" ht="30" customHeight="1" thickBot="1">
      <c r="A34" s="37" t="s">
        <v>20</v>
      </c>
      <c r="B34" s="38"/>
      <c r="C34" s="39">
        <f>+C24</f>
        <v>0</v>
      </c>
      <c r="D34" s="40"/>
      <c r="E34" s="39"/>
      <c r="F34" s="40"/>
      <c r="G34" s="39">
        <v>0</v>
      </c>
      <c r="H34" s="41">
        <v>0</v>
      </c>
    </row>
    <row r="35" spans="1:8" s="3" customFormat="1" ht="28.5" customHeight="1" thickBot="1">
      <c r="A35" s="85"/>
      <c r="B35" s="206">
        <f>B34+C34+D34+E34+F34+G34+H34</f>
        <v>0</v>
      </c>
      <c r="C35" s="207"/>
      <c r="D35" s="207"/>
      <c r="E35" s="207"/>
      <c r="F35" s="207"/>
      <c r="G35" s="207"/>
      <c r="H35" s="208"/>
    </row>
    <row r="36" spans="4:5" ht="13.5" thickBot="1">
      <c r="D36" s="50"/>
      <c r="E36" s="51"/>
    </row>
    <row r="37" spans="1:8" ht="26.25" thickBot="1">
      <c r="A37" s="45" t="s">
        <v>11</v>
      </c>
      <c r="B37" s="209"/>
      <c r="C37" s="210"/>
      <c r="D37" s="210"/>
      <c r="E37" s="210"/>
      <c r="F37" s="210"/>
      <c r="G37" s="210"/>
      <c r="H37" s="211"/>
    </row>
    <row r="38" spans="1:8" ht="77.25" thickBot="1">
      <c r="A38" s="46" t="s">
        <v>12</v>
      </c>
      <c r="B38" s="7" t="s">
        <v>13</v>
      </c>
      <c r="C38" s="8" t="s">
        <v>14</v>
      </c>
      <c r="D38" s="8" t="s">
        <v>15</v>
      </c>
      <c r="E38" s="8" t="s">
        <v>16</v>
      </c>
      <c r="F38" s="8" t="s">
        <v>17</v>
      </c>
      <c r="G38" s="8" t="s">
        <v>18</v>
      </c>
      <c r="H38" s="9" t="s">
        <v>19</v>
      </c>
    </row>
    <row r="39" spans="1:8" ht="12.75">
      <c r="A39" s="10">
        <v>6526</v>
      </c>
      <c r="B39" s="11"/>
      <c r="C39" s="12"/>
      <c r="D39" s="13"/>
      <c r="E39" s="15"/>
      <c r="F39" s="15"/>
      <c r="G39" s="16"/>
      <c r="H39" s="17"/>
    </row>
    <row r="40" spans="1:8" ht="12.75">
      <c r="A40" s="86" t="s">
        <v>128</v>
      </c>
      <c r="B40" s="19"/>
      <c r="C40" s="20"/>
      <c r="D40" s="21"/>
      <c r="E40" s="23"/>
      <c r="F40" s="23"/>
      <c r="G40" s="24"/>
      <c r="H40" s="25"/>
    </row>
    <row r="41" spans="1:8" ht="12.75">
      <c r="A41" s="18" t="s">
        <v>106</v>
      </c>
      <c r="B41" s="26"/>
      <c r="C41" s="20"/>
      <c r="D41" s="27"/>
      <c r="E41" s="20"/>
      <c r="F41" s="20"/>
      <c r="G41" s="28"/>
      <c r="H41" s="29"/>
    </row>
    <row r="42" spans="1:8" ht="12.75">
      <c r="A42" s="18" t="s">
        <v>107</v>
      </c>
      <c r="B42" s="26"/>
      <c r="C42" s="20"/>
      <c r="D42" s="27"/>
      <c r="E42" s="20"/>
      <c r="F42" s="20"/>
      <c r="G42" s="28"/>
      <c r="H42" s="29"/>
    </row>
    <row r="43" spans="1:8" ht="12.75">
      <c r="A43" s="86" t="s">
        <v>92</v>
      </c>
      <c r="B43" s="26"/>
      <c r="C43" s="20"/>
      <c r="D43" s="27"/>
      <c r="E43" s="20"/>
      <c r="F43" s="20"/>
      <c r="G43" s="28"/>
      <c r="H43" s="29"/>
    </row>
    <row r="44" spans="1:8" ht="12.75">
      <c r="A44" s="86" t="s">
        <v>93</v>
      </c>
      <c r="B44" s="26">
        <v>0</v>
      </c>
      <c r="C44" s="20"/>
      <c r="D44" s="27"/>
      <c r="E44" s="20"/>
      <c r="F44" s="20"/>
      <c r="G44" s="28"/>
      <c r="H44" s="29"/>
    </row>
    <row r="45" spans="1:8" ht="12.75">
      <c r="A45" s="86" t="s">
        <v>130</v>
      </c>
      <c r="B45" s="26"/>
      <c r="C45" s="20"/>
      <c r="D45" s="27"/>
      <c r="E45" s="20"/>
      <c r="F45" s="20"/>
      <c r="G45" s="28"/>
      <c r="H45" s="29"/>
    </row>
    <row r="46" spans="1:8" ht="13.5" customHeight="1">
      <c r="A46" s="18"/>
      <c r="B46" s="26"/>
      <c r="C46" s="20"/>
      <c r="D46" s="27"/>
      <c r="E46" s="20"/>
      <c r="F46" s="20"/>
      <c r="G46" s="28"/>
      <c r="H46" s="29"/>
    </row>
    <row r="47" spans="1:8" ht="13.5" customHeight="1">
      <c r="A47" s="18"/>
      <c r="B47" s="26"/>
      <c r="C47" s="20"/>
      <c r="D47" s="27"/>
      <c r="E47" s="20"/>
      <c r="F47" s="20"/>
      <c r="G47" s="28"/>
      <c r="H47" s="29"/>
    </row>
    <row r="48" spans="1:8" ht="13.5" customHeight="1">
      <c r="A48" s="30"/>
      <c r="B48" s="26"/>
      <c r="C48" s="20"/>
      <c r="D48" s="27"/>
      <c r="E48" s="20"/>
      <c r="F48" s="20"/>
      <c r="G48" s="28"/>
      <c r="H48" s="29"/>
    </row>
    <row r="49" spans="1:8" ht="13.5" thickBot="1">
      <c r="A49" s="31"/>
      <c r="B49" s="32"/>
      <c r="C49" s="33"/>
      <c r="D49" s="34"/>
      <c r="E49" s="33"/>
      <c r="F49" s="33"/>
      <c r="G49" s="35"/>
      <c r="H49" s="36"/>
    </row>
    <row r="50" spans="1:8" s="3" customFormat="1" ht="30" customHeight="1" thickBot="1">
      <c r="A50" s="37" t="s">
        <v>20</v>
      </c>
      <c r="B50" s="38"/>
      <c r="C50" s="39"/>
      <c r="D50" s="40">
        <f>D39</f>
        <v>0</v>
      </c>
      <c r="E50" s="39"/>
      <c r="F50" s="40">
        <v>0</v>
      </c>
      <c r="G50" s="39">
        <v>0</v>
      </c>
      <c r="H50" s="41">
        <v>0</v>
      </c>
    </row>
    <row r="51" spans="1:8" s="3" customFormat="1" ht="28.5" customHeight="1" thickBot="1">
      <c r="A51" s="85"/>
      <c r="B51" s="206"/>
      <c r="C51" s="207"/>
      <c r="D51" s="207"/>
      <c r="E51" s="207"/>
      <c r="F51" s="207"/>
      <c r="G51" s="207"/>
      <c r="H51" s="208"/>
    </row>
    <row r="52" spans="3:5" ht="13.5" customHeight="1">
      <c r="C52" s="52"/>
      <c r="D52" s="50"/>
      <c r="E52" s="53"/>
    </row>
    <row r="53" spans="3:5" ht="13.5" customHeight="1">
      <c r="C53" s="52"/>
      <c r="D53" s="54"/>
      <c r="E53" s="55"/>
    </row>
    <row r="54" spans="4:5" ht="13.5" customHeight="1">
      <c r="D54" s="56"/>
      <c r="E54" s="57"/>
    </row>
    <row r="55" spans="4:5" ht="13.5" customHeight="1">
      <c r="D55" s="58"/>
      <c r="E55" s="59"/>
    </row>
    <row r="56" spans="4:5" ht="13.5" customHeight="1">
      <c r="D56" s="50"/>
      <c r="E56" s="51"/>
    </row>
    <row r="57" spans="3:5" ht="28.5" customHeight="1">
      <c r="C57" s="52"/>
      <c r="D57" s="50"/>
      <c r="E57" s="60"/>
    </row>
    <row r="58" spans="3:5" ht="13.5" customHeight="1">
      <c r="C58" s="52"/>
      <c r="D58" s="50"/>
      <c r="E58" s="55"/>
    </row>
    <row r="59" spans="4:5" ht="13.5" customHeight="1">
      <c r="D59" s="50"/>
      <c r="E59" s="51"/>
    </row>
    <row r="60" spans="4:5" ht="13.5" customHeight="1">
      <c r="D60" s="50"/>
      <c r="E60" s="59"/>
    </row>
    <row r="61" spans="4:5" ht="13.5" customHeight="1">
      <c r="D61" s="50"/>
      <c r="E61" s="51"/>
    </row>
    <row r="62" spans="4:5" ht="22.5" customHeight="1">
      <c r="D62" s="50"/>
      <c r="E62" s="61"/>
    </row>
    <row r="63" spans="4:5" ht="13.5" customHeight="1">
      <c r="D63" s="56"/>
      <c r="E63" s="57"/>
    </row>
    <row r="64" spans="2:5" ht="13.5" customHeight="1">
      <c r="B64" s="52"/>
      <c r="D64" s="56"/>
      <c r="E64" s="62"/>
    </row>
    <row r="65" spans="3:5" ht="13.5" customHeight="1">
      <c r="C65" s="52"/>
      <c r="D65" s="56"/>
      <c r="E65" s="63"/>
    </row>
    <row r="66" spans="3:5" ht="13.5" customHeight="1">
      <c r="C66" s="52"/>
      <c r="D66" s="58"/>
      <c r="E66" s="55"/>
    </row>
    <row r="67" spans="4:5" ht="13.5" customHeight="1">
      <c r="D67" s="50"/>
      <c r="E67" s="51"/>
    </row>
    <row r="68" spans="2:5" ht="13.5" customHeight="1">
      <c r="B68" s="52"/>
      <c r="D68" s="50"/>
      <c r="E68" s="53"/>
    </row>
    <row r="69" spans="3:5" ht="13.5" customHeight="1">
      <c r="C69" s="52"/>
      <c r="D69" s="50"/>
      <c r="E69" s="62"/>
    </row>
    <row r="70" spans="3:5" ht="13.5" customHeight="1">
      <c r="C70" s="52"/>
      <c r="D70" s="58"/>
      <c r="E70" s="55"/>
    </row>
    <row r="71" spans="4:5" ht="13.5" customHeight="1">
      <c r="D71" s="56"/>
      <c r="E71" s="51"/>
    </row>
    <row r="72" spans="3:5" ht="13.5" customHeight="1">
      <c r="C72" s="52"/>
      <c r="D72" s="56"/>
      <c r="E72" s="62"/>
    </row>
    <row r="73" spans="4:5" ht="22.5" customHeight="1">
      <c r="D73" s="58"/>
      <c r="E73" s="61"/>
    </row>
    <row r="74" spans="4:5" ht="13.5" customHeight="1">
      <c r="D74" s="50"/>
      <c r="E74" s="51"/>
    </row>
    <row r="75" spans="4:5" ht="13.5" customHeight="1">
      <c r="D75" s="58"/>
      <c r="E75" s="55"/>
    </row>
    <row r="76" spans="4:5" ht="13.5" customHeight="1">
      <c r="D76" s="50"/>
      <c r="E76" s="51"/>
    </row>
    <row r="77" spans="4:5" ht="13.5" customHeight="1">
      <c r="D77" s="50"/>
      <c r="E77" s="51"/>
    </row>
    <row r="78" spans="1:5" ht="13.5" customHeight="1">
      <c r="A78" s="52"/>
      <c r="D78" s="64"/>
      <c r="E78" s="62"/>
    </row>
    <row r="79" spans="2:5" ht="13.5" customHeight="1">
      <c r="B79" s="52"/>
      <c r="C79" s="52"/>
      <c r="D79" s="65"/>
      <c r="E79" s="62"/>
    </row>
    <row r="80" spans="2:5" ht="13.5" customHeight="1">
      <c r="B80" s="52"/>
      <c r="C80" s="52"/>
      <c r="D80" s="65"/>
      <c r="E80" s="53"/>
    </row>
    <row r="81" spans="2:5" ht="13.5" customHeight="1">
      <c r="B81" s="52"/>
      <c r="C81" s="52"/>
      <c r="D81" s="58"/>
      <c r="E81" s="59"/>
    </row>
    <row r="82" spans="4:5" ht="12.75">
      <c r="D82" s="50"/>
      <c r="E82" s="51"/>
    </row>
    <row r="83" spans="2:5" ht="12.75">
      <c r="B83" s="52"/>
      <c r="D83" s="50"/>
      <c r="E83" s="62"/>
    </row>
    <row r="84" spans="3:5" ht="12.75">
      <c r="C84" s="52"/>
      <c r="D84" s="50"/>
      <c r="E84" s="53"/>
    </row>
    <row r="85" spans="3:5" ht="12.75">
      <c r="C85" s="52"/>
      <c r="D85" s="58"/>
      <c r="E85" s="55"/>
    </row>
    <row r="86" spans="4:5" ht="12.75">
      <c r="D86" s="50"/>
      <c r="E86" s="51"/>
    </row>
    <row r="87" spans="4:5" ht="12.75">
      <c r="D87" s="50"/>
      <c r="E87" s="51"/>
    </row>
    <row r="88" spans="4:5" ht="12.75">
      <c r="D88" s="66"/>
      <c r="E88" s="67"/>
    </row>
    <row r="89" spans="4:5" ht="12.75">
      <c r="D89" s="50"/>
      <c r="E89" s="51"/>
    </row>
    <row r="90" spans="4:5" ht="12.75">
      <c r="D90" s="50"/>
      <c r="E90" s="51"/>
    </row>
    <row r="91" spans="4:5" ht="12.75">
      <c r="D91" s="50"/>
      <c r="E91" s="51"/>
    </row>
    <row r="92" spans="4:5" ht="12.75">
      <c r="D92" s="58"/>
      <c r="E92" s="55"/>
    </row>
    <row r="93" spans="4:5" ht="12.75">
      <c r="D93" s="50"/>
      <c r="E93" s="51"/>
    </row>
    <row r="94" spans="4:5" ht="12.75">
      <c r="D94" s="58"/>
      <c r="E94" s="55"/>
    </row>
    <row r="95" spans="4:5" ht="12.75">
      <c r="D95" s="50"/>
      <c r="E95" s="51"/>
    </row>
    <row r="96" spans="4:5" ht="12.75">
      <c r="D96" s="50"/>
      <c r="E96" s="51"/>
    </row>
    <row r="97" spans="4:5" ht="12.75">
      <c r="D97" s="50"/>
      <c r="E97" s="51"/>
    </row>
    <row r="98" spans="4:5" ht="12.75">
      <c r="D98" s="50"/>
      <c r="E98" s="51"/>
    </row>
    <row r="99" spans="1:5" ht="28.5" customHeight="1">
      <c r="A99" s="68"/>
      <c r="B99" s="68"/>
      <c r="C99" s="68"/>
      <c r="D99" s="69"/>
      <c r="E99" s="70"/>
    </row>
    <row r="100" spans="3:5" ht="12.75">
      <c r="C100" s="52"/>
      <c r="D100" s="50"/>
      <c r="E100" s="53"/>
    </row>
    <row r="101" spans="4:5" ht="12.75">
      <c r="D101" s="71"/>
      <c r="E101" s="72"/>
    </row>
    <row r="102" spans="4:5" ht="12.75">
      <c r="D102" s="50"/>
      <c r="E102" s="51"/>
    </row>
    <row r="103" spans="4:5" ht="12.75">
      <c r="D103" s="66"/>
      <c r="E103" s="67"/>
    </row>
    <row r="104" spans="4:5" ht="12.75">
      <c r="D104" s="66"/>
      <c r="E104" s="67"/>
    </row>
    <row r="105" spans="4:5" ht="12.75">
      <c r="D105" s="50"/>
      <c r="E105" s="51"/>
    </row>
    <row r="106" spans="4:5" ht="12.75">
      <c r="D106" s="58"/>
      <c r="E106" s="55"/>
    </row>
    <row r="107" spans="4:5" ht="12.75">
      <c r="D107" s="50"/>
      <c r="E107" s="51"/>
    </row>
    <row r="108" spans="4:5" ht="12.75">
      <c r="D108" s="50"/>
      <c r="E108" s="51"/>
    </row>
    <row r="109" spans="4:5" ht="12.75">
      <c r="D109" s="58"/>
      <c r="E109" s="55"/>
    </row>
    <row r="110" spans="4:5" ht="12.75">
      <c r="D110" s="50"/>
      <c r="E110" s="51"/>
    </row>
    <row r="111" spans="4:5" ht="12.75">
      <c r="D111" s="66"/>
      <c r="E111" s="67"/>
    </row>
    <row r="112" spans="4:5" ht="12.75">
      <c r="D112" s="58"/>
      <c r="E112" s="72"/>
    </row>
    <row r="113" spans="4:5" ht="12.75">
      <c r="D113" s="56"/>
      <c r="E113" s="67"/>
    </row>
    <row r="114" spans="4:5" ht="12.75">
      <c r="D114" s="58"/>
      <c r="E114" s="55"/>
    </row>
    <row r="115" spans="4:5" ht="12.75">
      <c r="D115" s="50"/>
      <c r="E115" s="51"/>
    </row>
    <row r="116" spans="3:5" ht="12.75">
      <c r="C116" s="52"/>
      <c r="D116" s="50"/>
      <c r="E116" s="53"/>
    </row>
    <row r="117" spans="4:5" ht="12.75">
      <c r="D117" s="56"/>
      <c r="E117" s="55"/>
    </row>
    <row r="118" spans="4:5" ht="12.75">
      <c r="D118" s="56"/>
      <c r="E118" s="67"/>
    </row>
    <row r="119" spans="3:5" ht="12.75">
      <c r="C119" s="52"/>
      <c r="D119" s="56"/>
      <c r="E119" s="73"/>
    </row>
    <row r="120" spans="3:5" ht="12.75">
      <c r="C120" s="52"/>
      <c r="D120" s="58"/>
      <c r="E120" s="59"/>
    </row>
    <row r="121" spans="4:5" ht="12.75">
      <c r="D121" s="50"/>
      <c r="E121" s="51"/>
    </row>
    <row r="122" spans="4:5" ht="12.75">
      <c r="D122" s="71"/>
      <c r="E122" s="74"/>
    </row>
    <row r="123" spans="4:5" ht="11.25" customHeight="1">
      <c r="D123" s="66"/>
      <c r="E123" s="67"/>
    </row>
    <row r="124" spans="2:5" ht="24" customHeight="1">
      <c r="B124" s="52"/>
      <c r="D124" s="66"/>
      <c r="E124" s="75"/>
    </row>
    <row r="125" spans="3:5" ht="15" customHeight="1">
      <c r="C125" s="52"/>
      <c r="D125" s="66"/>
      <c r="E125" s="75"/>
    </row>
    <row r="126" spans="4:5" ht="11.25" customHeight="1">
      <c r="D126" s="71"/>
      <c r="E126" s="72"/>
    </row>
    <row r="127" spans="4:5" ht="12.75">
      <c r="D127" s="66"/>
      <c r="E127" s="67"/>
    </row>
    <row r="128" spans="2:5" ht="13.5" customHeight="1">
      <c r="B128" s="52"/>
      <c r="D128" s="66"/>
      <c r="E128" s="76"/>
    </row>
    <row r="129" spans="3:5" ht="12.75" customHeight="1">
      <c r="C129" s="52"/>
      <c r="D129" s="66"/>
      <c r="E129" s="53"/>
    </row>
    <row r="130" spans="3:5" ht="12.75" customHeight="1">
      <c r="C130" s="52"/>
      <c r="D130" s="58"/>
      <c r="E130" s="59"/>
    </row>
    <row r="131" spans="4:5" ht="12.75">
      <c r="D131" s="50"/>
      <c r="E131" s="51"/>
    </row>
    <row r="132" spans="3:5" ht="12.75">
      <c r="C132" s="52"/>
      <c r="D132" s="50"/>
      <c r="E132" s="73"/>
    </row>
    <row r="133" spans="4:5" ht="12.75">
      <c r="D133" s="71"/>
      <c r="E133" s="72"/>
    </row>
    <row r="134" spans="4:5" ht="12.75">
      <c r="D134" s="66"/>
      <c r="E134" s="67"/>
    </row>
    <row r="135" spans="4:5" ht="12.75">
      <c r="D135" s="50"/>
      <c r="E135" s="51"/>
    </row>
    <row r="136" spans="1:5" ht="19.5" customHeight="1">
      <c r="A136" s="77"/>
      <c r="B136" s="42"/>
      <c r="C136" s="42"/>
      <c r="D136" s="42"/>
      <c r="E136" s="62"/>
    </row>
    <row r="137" spans="1:5" ht="15" customHeight="1">
      <c r="A137" s="52"/>
      <c r="D137" s="64"/>
      <c r="E137" s="62"/>
    </row>
    <row r="138" spans="1:5" ht="12.75">
      <c r="A138" s="52"/>
      <c r="B138" s="52"/>
      <c r="D138" s="64"/>
      <c r="E138" s="53"/>
    </row>
    <row r="139" spans="3:5" ht="12.75">
      <c r="C139" s="52"/>
      <c r="D139" s="50"/>
      <c r="E139" s="62"/>
    </row>
    <row r="140" spans="4:5" ht="12.75">
      <c r="D140" s="54"/>
      <c r="E140" s="55"/>
    </row>
    <row r="141" spans="2:5" ht="12.75">
      <c r="B141" s="52"/>
      <c r="D141" s="50"/>
      <c r="E141" s="53"/>
    </row>
    <row r="142" spans="3:5" ht="12.75">
      <c r="C142" s="52"/>
      <c r="D142" s="50"/>
      <c r="E142" s="53"/>
    </row>
    <row r="143" spans="4:5" ht="12.75">
      <c r="D143" s="58"/>
      <c r="E143" s="59"/>
    </row>
    <row r="144" spans="3:5" ht="22.5" customHeight="1">
      <c r="C144" s="52"/>
      <c r="D144" s="50"/>
      <c r="E144" s="60"/>
    </row>
    <row r="145" spans="4:5" ht="12.75">
      <c r="D145" s="50"/>
      <c r="E145" s="59"/>
    </row>
    <row r="146" spans="2:5" ht="12.75">
      <c r="B146" s="52"/>
      <c r="D146" s="56"/>
      <c r="E146" s="62"/>
    </row>
    <row r="147" spans="3:5" ht="12.75">
      <c r="C147" s="52"/>
      <c r="D147" s="56"/>
      <c r="E147" s="63"/>
    </row>
    <row r="148" spans="4:5" ht="12.75">
      <c r="D148" s="58"/>
      <c r="E148" s="55"/>
    </row>
    <row r="149" spans="1:5" ht="13.5" customHeight="1">
      <c r="A149" s="52"/>
      <c r="D149" s="64"/>
      <c r="E149" s="62"/>
    </row>
    <row r="150" spans="2:5" ht="13.5" customHeight="1">
      <c r="B150" s="52"/>
      <c r="D150" s="50"/>
      <c r="E150" s="62"/>
    </row>
    <row r="151" spans="3:5" ht="13.5" customHeight="1">
      <c r="C151" s="52"/>
      <c r="D151" s="50"/>
      <c r="E151" s="53"/>
    </row>
    <row r="152" spans="3:5" ht="12.75">
      <c r="C152" s="52"/>
      <c r="D152" s="58"/>
      <c r="E152" s="55"/>
    </row>
    <row r="153" spans="3:5" ht="12.75">
      <c r="C153" s="52"/>
      <c r="D153" s="50"/>
      <c r="E153" s="53"/>
    </row>
    <row r="154" spans="4:5" ht="12.75">
      <c r="D154" s="71"/>
      <c r="E154" s="72"/>
    </row>
    <row r="155" spans="3:5" ht="12.75">
      <c r="C155" s="52"/>
      <c r="D155" s="56"/>
      <c r="E155" s="73"/>
    </row>
    <row r="156" spans="3:5" ht="12.75">
      <c r="C156" s="52"/>
      <c r="D156" s="58"/>
      <c r="E156" s="59"/>
    </row>
    <row r="157" spans="4:5" ht="12.75">
      <c r="D157" s="71"/>
      <c r="E157" s="78"/>
    </row>
    <row r="158" spans="2:5" ht="12.75">
      <c r="B158" s="52"/>
      <c r="D158" s="66"/>
      <c r="E158" s="76"/>
    </row>
    <row r="159" spans="3:5" ht="12.75">
      <c r="C159" s="52"/>
      <c r="D159" s="66"/>
      <c r="E159" s="53"/>
    </row>
    <row r="160" spans="3:5" ht="12.75">
      <c r="C160" s="52"/>
      <c r="D160" s="58"/>
      <c r="E160" s="59"/>
    </row>
    <row r="161" spans="3:5" ht="12.75">
      <c r="C161" s="52"/>
      <c r="D161" s="58"/>
      <c r="E161" s="59"/>
    </row>
    <row r="162" spans="4:5" ht="12.75">
      <c r="D162" s="50"/>
      <c r="E162" s="51"/>
    </row>
    <row r="163" spans="1:5" s="79" customFormat="1" ht="18" customHeight="1">
      <c r="A163" s="212"/>
      <c r="B163" s="213"/>
      <c r="C163" s="213"/>
      <c r="D163" s="213"/>
      <c r="E163" s="213"/>
    </row>
    <row r="164" spans="1:5" ht="28.5" customHeight="1">
      <c r="A164" s="68"/>
      <c r="B164" s="68"/>
      <c r="C164" s="68"/>
      <c r="D164" s="69"/>
      <c r="E164" s="70"/>
    </row>
    <row r="166" spans="1:5" ht="15.75">
      <c r="A166" s="80"/>
      <c r="B166" s="52"/>
      <c r="C166" s="52"/>
      <c r="D166" s="81"/>
      <c r="E166" s="82"/>
    </row>
    <row r="167" spans="1:5" ht="12.75">
      <c r="A167" s="52"/>
      <c r="B167" s="52"/>
      <c r="C167" s="52"/>
      <c r="D167" s="81"/>
      <c r="E167" s="82"/>
    </row>
    <row r="168" spans="1:5" ht="17.25" customHeight="1">
      <c r="A168" s="52"/>
      <c r="B168" s="52"/>
      <c r="C168" s="52"/>
      <c r="D168" s="81"/>
      <c r="E168" s="82"/>
    </row>
    <row r="169" spans="1:5" ht="13.5" customHeight="1">
      <c r="A169" s="52"/>
      <c r="B169" s="52"/>
      <c r="C169" s="52"/>
      <c r="D169" s="81"/>
      <c r="E169" s="82"/>
    </row>
    <row r="170" spans="1:5" ht="12.75">
      <c r="A170" s="52"/>
      <c r="B170" s="52"/>
      <c r="C170" s="52"/>
      <c r="D170" s="81"/>
      <c r="E170" s="82"/>
    </row>
    <row r="171" spans="1:3" ht="12.75">
      <c r="A171" s="52"/>
      <c r="B171" s="52"/>
      <c r="C171" s="52"/>
    </row>
    <row r="172" spans="1:5" ht="12.75">
      <c r="A172" s="52"/>
      <c r="B172" s="52"/>
      <c r="C172" s="52"/>
      <c r="D172" s="81"/>
      <c r="E172" s="82"/>
    </row>
    <row r="173" spans="1:5" ht="12.75">
      <c r="A173" s="52"/>
      <c r="B173" s="52"/>
      <c r="C173" s="52"/>
      <c r="D173" s="81"/>
      <c r="E173" s="84"/>
    </row>
    <row r="174" spans="1:5" ht="12.75">
      <c r="A174" s="52"/>
      <c r="B174" s="52"/>
      <c r="C174" s="52"/>
      <c r="D174" s="81"/>
      <c r="E174" s="82"/>
    </row>
    <row r="175" spans="1:5" ht="22.5" customHeight="1">
      <c r="A175" s="52"/>
      <c r="B175" s="52"/>
      <c r="C175" s="52"/>
      <c r="D175" s="81"/>
      <c r="E175" s="60"/>
    </row>
    <row r="176" spans="4:5" ht="22.5" customHeight="1">
      <c r="D176" s="58"/>
      <c r="E176" s="61"/>
    </row>
  </sheetData>
  <sheetProtection/>
  <mergeCells count="8">
    <mergeCell ref="A1:H1"/>
    <mergeCell ref="B19:H19"/>
    <mergeCell ref="B21:H21"/>
    <mergeCell ref="B35:H35"/>
    <mergeCell ref="B37:H37"/>
    <mergeCell ref="A163:E163"/>
    <mergeCell ref="B3:H3"/>
    <mergeCell ref="B51:H5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5"/>
  <sheetViews>
    <sheetView zoomScalePageLayoutView="0" workbookViewId="0" topLeftCell="A1">
      <pane xSplit="2" ySplit="2" topLeftCell="D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46" sqref="Q146"/>
    </sheetView>
  </sheetViews>
  <sheetFormatPr defaultColWidth="11.421875" defaultRowHeight="12.75"/>
  <cols>
    <col min="1" max="1" width="10.8515625" style="164" customWidth="1"/>
    <col min="2" max="2" width="34.57421875" style="166" customWidth="1"/>
    <col min="3" max="3" width="14.28125" style="165" hidden="1" customWidth="1"/>
    <col min="4" max="4" width="11.8515625" style="165" customWidth="1"/>
    <col min="5" max="5" width="11.8515625" style="165" hidden="1" customWidth="1"/>
    <col min="6" max="6" width="11.421875" style="165" customWidth="1"/>
    <col min="7" max="7" width="12.57421875" style="165" hidden="1" customWidth="1"/>
    <col min="8" max="8" width="12.00390625" style="165" customWidth="1"/>
    <col min="9" max="9" width="9.57421875" style="165" hidden="1" customWidth="1"/>
    <col min="10" max="10" width="6.8515625" style="165" customWidth="1"/>
    <col min="11" max="11" width="8.140625" style="165" hidden="1" customWidth="1"/>
    <col min="12" max="12" width="10.7109375" style="165" customWidth="1"/>
    <col min="13" max="13" width="8.8515625" style="165" customWidth="1"/>
    <col min="14" max="14" width="12.57421875" style="165" customWidth="1"/>
    <col min="15" max="15" width="11.00390625" style="165" customWidth="1"/>
    <col min="16" max="16" width="9.8515625" style="165" customWidth="1"/>
    <col min="17" max="17" width="14.140625" style="165" customWidth="1"/>
    <col min="18" max="20" width="13.421875" style="165" customWidth="1"/>
    <col min="21" max="21" width="12.28125" style="165" customWidth="1"/>
    <col min="22" max="16384" width="11.421875" style="119" customWidth="1"/>
  </cols>
  <sheetData>
    <row r="1" spans="1:21" ht="24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18"/>
      <c r="T1" s="118"/>
      <c r="U1" s="118"/>
    </row>
    <row r="2" spans="1:21" s="123" customFormat="1" ht="51">
      <c r="A2" s="120" t="s">
        <v>21</v>
      </c>
      <c r="B2" s="120" t="s">
        <v>22</v>
      </c>
      <c r="C2" s="121" t="s">
        <v>49</v>
      </c>
      <c r="D2" s="121" t="s">
        <v>147</v>
      </c>
      <c r="E2" s="120" t="s">
        <v>47</v>
      </c>
      <c r="F2" s="120" t="s">
        <v>94</v>
      </c>
      <c r="G2" s="120" t="s">
        <v>48</v>
      </c>
      <c r="H2" s="120" t="s">
        <v>91</v>
      </c>
      <c r="I2" s="120" t="s">
        <v>14</v>
      </c>
      <c r="J2" s="120" t="s">
        <v>16</v>
      </c>
      <c r="K2" s="120" t="s">
        <v>50</v>
      </c>
      <c r="L2" s="120" t="s">
        <v>90</v>
      </c>
      <c r="M2" s="120" t="s">
        <v>23</v>
      </c>
      <c r="N2" s="120" t="s">
        <v>15</v>
      </c>
      <c r="O2" s="121" t="s">
        <v>151</v>
      </c>
      <c r="P2" s="121" t="s">
        <v>139</v>
      </c>
      <c r="Q2" s="121" t="s">
        <v>140</v>
      </c>
      <c r="R2" s="121" t="s">
        <v>141</v>
      </c>
      <c r="S2" s="122"/>
      <c r="T2" s="122"/>
      <c r="U2" s="122"/>
    </row>
    <row r="3" spans="1:21" ht="12.75">
      <c r="A3" s="124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88"/>
      <c r="O3" s="126"/>
      <c r="P3" s="126"/>
      <c r="Q3" s="126"/>
      <c r="R3" s="126"/>
      <c r="S3" s="127"/>
      <c r="T3" s="127"/>
      <c r="U3" s="127"/>
    </row>
    <row r="4" spans="1:22" s="123" customFormat="1" ht="12.75">
      <c r="A4" s="128"/>
      <c r="B4" s="129" t="s">
        <v>56</v>
      </c>
      <c r="C4" s="130"/>
      <c r="D4" s="130">
        <v>3849261.08</v>
      </c>
      <c r="E4" s="130" t="e">
        <f>E6+E28+E84+E126</f>
        <v>#REF!</v>
      </c>
      <c r="F4" s="130">
        <v>463280.64</v>
      </c>
      <c r="G4" s="130" t="e">
        <f>G6+G28+G84+G126</f>
        <v>#REF!</v>
      </c>
      <c r="H4" s="130">
        <v>3026530</v>
      </c>
      <c r="I4" s="130" t="e">
        <f>I6+I28+I84+I126</f>
        <v>#REF!</v>
      </c>
      <c r="J4" s="130">
        <v>5</v>
      </c>
      <c r="K4" s="130" t="e">
        <f>K6+K28+K84+K126</f>
        <v>#REF!</v>
      </c>
      <c r="L4" s="130">
        <v>68350</v>
      </c>
      <c r="M4" s="130">
        <v>4400</v>
      </c>
      <c r="N4" s="130">
        <v>281754</v>
      </c>
      <c r="O4" s="130">
        <v>3057.44</v>
      </c>
      <c r="P4" s="130">
        <v>1884</v>
      </c>
      <c r="Q4" s="130">
        <v>3736448.08</v>
      </c>
      <c r="R4" s="130">
        <v>97.07</v>
      </c>
      <c r="S4" s="179"/>
      <c r="T4" s="179"/>
      <c r="U4" s="179"/>
      <c r="V4" s="180"/>
    </row>
    <row r="5" spans="1:22" ht="12.75">
      <c r="A5" s="131"/>
      <c r="B5" s="132" t="s">
        <v>57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81"/>
      <c r="T5" s="181"/>
      <c r="U5" s="181"/>
      <c r="V5" s="182"/>
    </row>
    <row r="6" spans="1:22" s="123" customFormat="1" ht="12.75">
      <c r="A6" s="236" t="s">
        <v>95</v>
      </c>
      <c r="B6" s="223"/>
      <c r="C6" s="134"/>
      <c r="D6" s="134">
        <v>2937900</v>
      </c>
      <c r="E6" s="134">
        <f>E7</f>
        <v>0</v>
      </c>
      <c r="F6" s="134">
        <f>F7</f>
        <v>0</v>
      </c>
      <c r="G6" s="134"/>
      <c r="H6" s="134">
        <v>2937900</v>
      </c>
      <c r="I6" s="134">
        <f aca="true" t="shared" si="0" ref="I6:N6">I7</f>
        <v>0</v>
      </c>
      <c r="J6" s="134">
        <f t="shared" si="0"/>
        <v>0</v>
      </c>
      <c r="K6" s="134">
        <f t="shared" si="0"/>
        <v>0</v>
      </c>
      <c r="L6" s="134">
        <f t="shared" si="0"/>
        <v>0</v>
      </c>
      <c r="M6" s="134">
        <v>0</v>
      </c>
      <c r="N6" s="134">
        <f t="shared" si="0"/>
        <v>0</v>
      </c>
      <c r="O6" s="134">
        <v>0</v>
      </c>
      <c r="P6" s="134"/>
      <c r="Q6" s="134"/>
      <c r="R6" s="134">
        <v>0</v>
      </c>
      <c r="S6" s="183"/>
      <c r="T6" s="183"/>
      <c r="U6" s="183"/>
      <c r="V6" s="180"/>
    </row>
    <row r="7" spans="1:21" s="123" customFormat="1" ht="32.25" customHeight="1">
      <c r="A7" s="237" t="s">
        <v>52</v>
      </c>
      <c r="B7" s="238"/>
      <c r="C7" s="135"/>
      <c r="D7" s="135">
        <v>2937900</v>
      </c>
      <c r="E7" s="135">
        <f>E8</f>
        <v>0</v>
      </c>
      <c r="F7" s="135">
        <f>F8</f>
        <v>0</v>
      </c>
      <c r="G7" s="135"/>
      <c r="H7" s="135">
        <v>2937900</v>
      </c>
      <c r="I7" s="135">
        <f aca="true" t="shared" si="1" ref="I7:N7">I8</f>
        <v>0</v>
      </c>
      <c r="J7" s="135">
        <f t="shared" si="1"/>
        <v>0</v>
      </c>
      <c r="K7" s="135">
        <f t="shared" si="1"/>
        <v>0</v>
      </c>
      <c r="L7" s="135">
        <f t="shared" si="1"/>
        <v>0</v>
      </c>
      <c r="M7" s="135">
        <v>0</v>
      </c>
      <c r="N7" s="135">
        <f t="shared" si="1"/>
        <v>0</v>
      </c>
      <c r="O7" s="135">
        <v>0</v>
      </c>
      <c r="P7" s="135"/>
      <c r="Q7" s="135">
        <v>2897770.75</v>
      </c>
      <c r="R7" s="135">
        <v>0</v>
      </c>
      <c r="S7" s="136"/>
      <c r="T7" s="136"/>
      <c r="U7" s="136"/>
    </row>
    <row r="8" spans="1:21" s="123" customFormat="1" ht="12.75">
      <c r="A8" s="124">
        <v>3</v>
      </c>
      <c r="B8" s="137" t="s">
        <v>24</v>
      </c>
      <c r="C8" s="135">
        <v>4741214</v>
      </c>
      <c r="D8" s="135">
        <v>2937900</v>
      </c>
      <c r="E8" s="135">
        <f>E9+E17</f>
        <v>0</v>
      </c>
      <c r="F8" s="135">
        <f>F9+F17</f>
        <v>0</v>
      </c>
      <c r="G8" s="135">
        <v>4741214</v>
      </c>
      <c r="H8" s="135">
        <v>2937900</v>
      </c>
      <c r="I8" s="135">
        <f aca="true" t="shared" si="2" ref="I8:N8">I9+I17</f>
        <v>0</v>
      </c>
      <c r="J8" s="135">
        <f t="shared" si="2"/>
        <v>0</v>
      </c>
      <c r="K8" s="135">
        <f t="shared" si="2"/>
        <v>0</v>
      </c>
      <c r="L8" s="135">
        <f t="shared" si="2"/>
        <v>0</v>
      </c>
      <c r="M8" s="135">
        <v>0</v>
      </c>
      <c r="N8" s="135">
        <f t="shared" si="2"/>
        <v>0</v>
      </c>
      <c r="O8" s="135">
        <v>0</v>
      </c>
      <c r="P8" s="135"/>
      <c r="Q8" s="135">
        <v>2897770.75</v>
      </c>
      <c r="R8" s="135">
        <v>98.63</v>
      </c>
      <c r="S8" s="136"/>
      <c r="T8" s="136"/>
      <c r="U8" s="136"/>
    </row>
    <row r="9" spans="1:21" s="123" customFormat="1" ht="12.75">
      <c r="A9" s="124">
        <v>31</v>
      </c>
      <c r="B9" s="137" t="s">
        <v>25</v>
      </c>
      <c r="C9" s="135">
        <v>4086282</v>
      </c>
      <c r="D9" s="135">
        <v>2758400</v>
      </c>
      <c r="E9" s="135">
        <f>E10+E12+E14</f>
        <v>0</v>
      </c>
      <c r="F9" s="135">
        <f>F10+F12+F14</f>
        <v>0</v>
      </c>
      <c r="G9" s="135">
        <v>4086282</v>
      </c>
      <c r="H9" s="135">
        <v>2758400</v>
      </c>
      <c r="I9" s="135">
        <f aca="true" t="shared" si="3" ref="I9:N9">I10+I12+I14</f>
        <v>0</v>
      </c>
      <c r="J9" s="135">
        <f t="shared" si="3"/>
        <v>0</v>
      </c>
      <c r="K9" s="135">
        <f t="shared" si="3"/>
        <v>0</v>
      </c>
      <c r="L9" s="135">
        <f t="shared" si="3"/>
        <v>0</v>
      </c>
      <c r="M9" s="135">
        <v>0</v>
      </c>
      <c r="N9" s="135">
        <f t="shared" si="3"/>
        <v>0</v>
      </c>
      <c r="O9" s="135">
        <v>0</v>
      </c>
      <c r="P9" s="135"/>
      <c r="Q9" s="135"/>
      <c r="R9" s="135">
        <v>0</v>
      </c>
      <c r="S9" s="136"/>
      <c r="T9" s="136"/>
      <c r="U9" s="136"/>
    </row>
    <row r="10" spans="1:21" ht="12.75">
      <c r="A10" s="124">
        <v>311</v>
      </c>
      <c r="B10" s="137" t="s">
        <v>26</v>
      </c>
      <c r="C10" s="135">
        <v>4069782</v>
      </c>
      <c r="D10" s="135">
        <v>2280000</v>
      </c>
      <c r="E10" s="135">
        <f>E11</f>
        <v>0</v>
      </c>
      <c r="F10" s="135">
        <f>F11</f>
        <v>0</v>
      </c>
      <c r="G10" s="135">
        <v>4069782</v>
      </c>
      <c r="H10" s="135">
        <v>2280000</v>
      </c>
      <c r="I10" s="135">
        <f aca="true" t="shared" si="4" ref="I10:N10">I11</f>
        <v>0</v>
      </c>
      <c r="J10" s="135">
        <f t="shared" si="4"/>
        <v>0</v>
      </c>
      <c r="K10" s="135">
        <f t="shared" si="4"/>
        <v>0</v>
      </c>
      <c r="L10" s="135">
        <f t="shared" si="4"/>
        <v>0</v>
      </c>
      <c r="M10" s="135">
        <v>0</v>
      </c>
      <c r="N10" s="135">
        <f t="shared" si="4"/>
        <v>0</v>
      </c>
      <c r="O10" s="135">
        <v>0</v>
      </c>
      <c r="P10" s="135"/>
      <c r="Q10" s="135"/>
      <c r="R10" s="135">
        <v>0</v>
      </c>
      <c r="S10" s="136"/>
      <c r="T10" s="136"/>
      <c r="U10" s="136"/>
    </row>
    <row r="11" spans="1:21" ht="12.75">
      <c r="A11" s="138">
        <v>3111</v>
      </c>
      <c r="B11" s="125" t="s">
        <v>37</v>
      </c>
      <c r="C11" s="126">
        <v>4069782</v>
      </c>
      <c r="D11" s="126">
        <v>2280000</v>
      </c>
      <c r="E11" s="126"/>
      <c r="F11" s="126">
        <v>0</v>
      </c>
      <c r="G11" s="126">
        <v>4069782</v>
      </c>
      <c r="H11" s="126">
        <v>2280000</v>
      </c>
      <c r="I11" s="126"/>
      <c r="J11" s="126">
        <v>0</v>
      </c>
      <c r="K11" s="126"/>
      <c r="L11" s="126">
        <v>0</v>
      </c>
      <c r="M11" s="126">
        <v>0</v>
      </c>
      <c r="N11" s="126">
        <v>0</v>
      </c>
      <c r="O11" s="126">
        <v>0</v>
      </c>
      <c r="P11" s="126"/>
      <c r="Q11" s="126">
        <v>2274416.99</v>
      </c>
      <c r="R11" s="126">
        <v>99.76</v>
      </c>
      <c r="S11" s="127"/>
      <c r="T11" s="127"/>
      <c r="U11" s="127"/>
    </row>
    <row r="12" spans="1:21" s="123" customFormat="1" ht="12.75">
      <c r="A12" s="124">
        <v>312</v>
      </c>
      <c r="B12" s="137" t="s">
        <v>27</v>
      </c>
      <c r="C12" s="135">
        <v>16500</v>
      </c>
      <c r="D12" s="135">
        <f>D13</f>
        <v>95000</v>
      </c>
      <c r="E12" s="135">
        <f>E13</f>
        <v>0</v>
      </c>
      <c r="F12" s="135">
        <f>F13</f>
        <v>0</v>
      </c>
      <c r="G12" s="135">
        <v>16500</v>
      </c>
      <c r="H12" s="135">
        <f>H13</f>
        <v>95000</v>
      </c>
      <c r="I12" s="135">
        <f aca="true" t="shared" si="5" ref="I12:N12">I13</f>
        <v>0</v>
      </c>
      <c r="J12" s="135">
        <f t="shared" si="5"/>
        <v>0</v>
      </c>
      <c r="K12" s="135">
        <f t="shared" si="5"/>
        <v>0</v>
      </c>
      <c r="L12" s="135">
        <f t="shared" si="5"/>
        <v>0</v>
      </c>
      <c r="M12" s="135">
        <v>0</v>
      </c>
      <c r="N12" s="135">
        <f t="shared" si="5"/>
        <v>0</v>
      </c>
      <c r="O12" s="135">
        <v>0</v>
      </c>
      <c r="P12" s="135"/>
      <c r="Q12" s="135"/>
      <c r="R12" s="135">
        <v>0</v>
      </c>
      <c r="S12" s="136"/>
      <c r="T12" s="136"/>
      <c r="U12" s="136"/>
    </row>
    <row r="13" spans="1:21" ht="12.75">
      <c r="A13" s="138">
        <v>3121</v>
      </c>
      <c r="B13" s="125" t="s">
        <v>27</v>
      </c>
      <c r="C13" s="126">
        <v>16500</v>
      </c>
      <c r="D13" s="126">
        <v>95000</v>
      </c>
      <c r="E13" s="126"/>
      <c r="F13" s="126">
        <v>0</v>
      </c>
      <c r="G13" s="126">
        <v>16500</v>
      </c>
      <c r="H13" s="126">
        <v>95000</v>
      </c>
      <c r="I13" s="126"/>
      <c r="J13" s="126">
        <v>0</v>
      </c>
      <c r="K13" s="126"/>
      <c r="L13" s="126">
        <v>0</v>
      </c>
      <c r="M13" s="126">
        <v>0</v>
      </c>
      <c r="N13" s="126">
        <v>0</v>
      </c>
      <c r="O13" s="126">
        <v>0</v>
      </c>
      <c r="P13" s="126"/>
      <c r="Q13" s="126">
        <v>86264.28</v>
      </c>
      <c r="R13" s="126">
        <v>90.8</v>
      </c>
      <c r="S13" s="127"/>
      <c r="T13" s="127"/>
      <c r="U13" s="127"/>
    </row>
    <row r="14" spans="1:21" s="123" customFormat="1" ht="12.75">
      <c r="A14" s="124">
        <v>313</v>
      </c>
      <c r="B14" s="137" t="s">
        <v>28</v>
      </c>
      <c r="C14" s="135">
        <v>647132</v>
      </c>
      <c r="D14" s="135">
        <f>D15+D16</f>
        <v>383400</v>
      </c>
      <c r="E14" s="135">
        <f>E15+E16</f>
        <v>0</v>
      </c>
      <c r="F14" s="135">
        <f>F15+F16</f>
        <v>0</v>
      </c>
      <c r="G14" s="135">
        <v>647132</v>
      </c>
      <c r="H14" s="135">
        <f>H15+H16</f>
        <v>383400</v>
      </c>
      <c r="I14" s="135">
        <f aca="true" t="shared" si="6" ref="I14:N14">I15+I16</f>
        <v>0</v>
      </c>
      <c r="J14" s="135">
        <f t="shared" si="6"/>
        <v>0</v>
      </c>
      <c r="K14" s="135">
        <f t="shared" si="6"/>
        <v>0</v>
      </c>
      <c r="L14" s="135">
        <f t="shared" si="6"/>
        <v>0</v>
      </c>
      <c r="M14" s="135">
        <v>0</v>
      </c>
      <c r="N14" s="135">
        <f t="shared" si="6"/>
        <v>0</v>
      </c>
      <c r="O14" s="135">
        <v>0</v>
      </c>
      <c r="P14" s="135"/>
      <c r="Q14" s="135">
        <v>376726.64</v>
      </c>
      <c r="R14" s="135">
        <v>98.26</v>
      </c>
      <c r="S14" s="136"/>
      <c r="T14" s="136"/>
      <c r="U14" s="136"/>
    </row>
    <row r="15" spans="1:21" ht="12.75">
      <c r="A15" s="138">
        <v>3132</v>
      </c>
      <c r="B15" s="125" t="s">
        <v>63</v>
      </c>
      <c r="C15" s="126">
        <v>598854</v>
      </c>
      <c r="D15" s="126">
        <v>380000</v>
      </c>
      <c r="E15" s="126"/>
      <c r="F15" s="126">
        <v>0</v>
      </c>
      <c r="G15" s="126">
        <v>598854</v>
      </c>
      <c r="H15" s="126">
        <v>380000</v>
      </c>
      <c r="I15" s="126"/>
      <c r="J15" s="126">
        <v>0</v>
      </c>
      <c r="K15" s="126"/>
      <c r="L15" s="126">
        <v>0</v>
      </c>
      <c r="M15" s="126">
        <v>0</v>
      </c>
      <c r="N15" s="126">
        <v>0</v>
      </c>
      <c r="O15" s="126">
        <v>0</v>
      </c>
      <c r="P15" s="126"/>
      <c r="Q15" s="126">
        <v>373591</v>
      </c>
      <c r="R15" s="126">
        <v>0</v>
      </c>
      <c r="S15" s="127"/>
      <c r="T15" s="127"/>
      <c r="U15" s="127"/>
    </row>
    <row r="16" spans="1:21" ht="12.75">
      <c r="A16" s="138">
        <v>3133</v>
      </c>
      <c r="B16" s="125" t="s">
        <v>38</v>
      </c>
      <c r="C16" s="126">
        <v>48278</v>
      </c>
      <c r="D16" s="126">
        <v>3400</v>
      </c>
      <c r="E16" s="126"/>
      <c r="F16" s="126">
        <v>0</v>
      </c>
      <c r="G16" s="126">
        <v>48278</v>
      </c>
      <c r="H16" s="126">
        <v>3400</v>
      </c>
      <c r="I16" s="126"/>
      <c r="J16" s="126">
        <v>0</v>
      </c>
      <c r="K16" s="126"/>
      <c r="L16" s="126">
        <v>0</v>
      </c>
      <c r="M16" s="126">
        <v>0</v>
      </c>
      <c r="N16" s="126">
        <v>0</v>
      </c>
      <c r="O16" s="126">
        <v>0</v>
      </c>
      <c r="P16" s="126"/>
      <c r="Q16" s="126">
        <v>3135.64</v>
      </c>
      <c r="R16" s="126">
        <v>0</v>
      </c>
      <c r="S16" s="127"/>
      <c r="T16" s="127"/>
      <c r="U16" s="127"/>
    </row>
    <row r="17" spans="1:22" s="123" customFormat="1" ht="12.75">
      <c r="A17" s="124">
        <v>32</v>
      </c>
      <c r="B17" s="137" t="s">
        <v>29</v>
      </c>
      <c r="C17" s="135"/>
      <c r="D17" s="135">
        <v>179500</v>
      </c>
      <c r="E17" s="135"/>
      <c r="F17" s="135">
        <f>F20</f>
        <v>0</v>
      </c>
      <c r="G17" s="135"/>
      <c r="H17" s="135">
        <v>179500</v>
      </c>
      <c r="I17" s="135">
        <f>I20</f>
        <v>0</v>
      </c>
      <c r="J17" s="135">
        <f>J20</f>
        <v>0</v>
      </c>
      <c r="K17" s="135">
        <f>K20</f>
        <v>0</v>
      </c>
      <c r="L17" s="135">
        <f>L20</f>
        <v>0</v>
      </c>
      <c r="M17" s="135">
        <v>0</v>
      </c>
      <c r="N17" s="135">
        <v>0</v>
      </c>
      <c r="O17" s="135">
        <v>0</v>
      </c>
      <c r="P17" s="135"/>
      <c r="Q17" s="135"/>
      <c r="R17" s="135">
        <v>0</v>
      </c>
      <c r="S17" s="136"/>
      <c r="T17" s="136"/>
      <c r="U17" s="136"/>
      <c r="V17" s="139"/>
    </row>
    <row r="18" spans="1:22" s="123" customFormat="1" ht="12.75">
      <c r="A18" s="124">
        <v>322</v>
      </c>
      <c r="B18" s="167" t="s">
        <v>31</v>
      </c>
      <c r="C18" s="135"/>
      <c r="D18" s="135">
        <v>18000</v>
      </c>
      <c r="E18" s="135"/>
      <c r="F18" s="135"/>
      <c r="G18" s="135"/>
      <c r="H18" s="135">
        <v>18000</v>
      </c>
      <c r="I18" s="135"/>
      <c r="J18" s="135"/>
      <c r="K18" s="135"/>
      <c r="L18" s="135"/>
      <c r="M18" s="135"/>
      <c r="N18" s="135"/>
      <c r="O18" s="135"/>
      <c r="P18" s="135"/>
      <c r="Q18" s="135">
        <v>0</v>
      </c>
      <c r="R18" s="135"/>
      <c r="S18" s="136"/>
      <c r="T18" s="136"/>
      <c r="U18" s="136"/>
      <c r="V18" s="139"/>
    </row>
    <row r="19" spans="1:22" s="123" customFormat="1" ht="12.75">
      <c r="A19" s="124">
        <v>3221</v>
      </c>
      <c r="B19" s="167" t="s">
        <v>137</v>
      </c>
      <c r="C19" s="135"/>
      <c r="D19" s="135">
        <v>18000</v>
      </c>
      <c r="E19" s="135"/>
      <c r="F19" s="135"/>
      <c r="G19" s="135"/>
      <c r="H19" s="135">
        <v>18000</v>
      </c>
      <c r="I19" s="135"/>
      <c r="J19" s="135"/>
      <c r="K19" s="135"/>
      <c r="L19" s="135"/>
      <c r="M19" s="135"/>
      <c r="N19" s="135"/>
      <c r="O19" s="135"/>
      <c r="P19" s="135"/>
      <c r="Q19" s="135">
        <v>0</v>
      </c>
      <c r="R19" s="135"/>
      <c r="S19" s="136"/>
      <c r="T19" s="136"/>
      <c r="U19" s="136"/>
      <c r="V19" s="139"/>
    </row>
    <row r="20" spans="1:21" s="123" customFormat="1" ht="12.75">
      <c r="A20" s="124">
        <v>321</v>
      </c>
      <c r="B20" s="137" t="s">
        <v>30</v>
      </c>
      <c r="C20" s="135">
        <v>7800</v>
      </c>
      <c r="D20" s="135">
        <v>147000</v>
      </c>
      <c r="E20" s="135"/>
      <c r="F20" s="135">
        <f>F22</f>
        <v>0</v>
      </c>
      <c r="G20" s="135">
        <v>7800</v>
      </c>
      <c r="H20" s="135">
        <v>147000</v>
      </c>
      <c r="I20" s="135">
        <f>I22</f>
        <v>0</v>
      </c>
      <c r="J20" s="135">
        <f>J22</f>
        <v>0</v>
      </c>
      <c r="K20" s="135">
        <f>K22</f>
        <v>0</v>
      </c>
      <c r="L20" s="135">
        <f>L22</f>
        <v>0</v>
      </c>
      <c r="M20" s="135">
        <v>0</v>
      </c>
      <c r="N20" s="135">
        <f>N22</f>
        <v>0</v>
      </c>
      <c r="O20" s="135">
        <v>0</v>
      </c>
      <c r="P20" s="135"/>
      <c r="Q20" s="135">
        <v>146955.9</v>
      </c>
      <c r="R20" s="135">
        <v>99.97</v>
      </c>
      <c r="S20" s="136"/>
      <c r="T20" s="136"/>
      <c r="U20" s="136"/>
    </row>
    <row r="21" spans="1:21" s="123" customFormat="1" ht="12.75">
      <c r="A21" s="124">
        <v>3211</v>
      </c>
      <c r="B21" s="167" t="s">
        <v>126</v>
      </c>
      <c r="C21" s="135"/>
      <c r="D21" s="135">
        <v>0</v>
      </c>
      <c r="E21" s="135"/>
      <c r="F21" s="135">
        <v>0</v>
      </c>
      <c r="G21" s="135"/>
      <c r="H21" s="135">
        <v>0</v>
      </c>
      <c r="I21" s="135"/>
      <c r="J21" s="135">
        <v>0</v>
      </c>
      <c r="K21" s="135"/>
      <c r="L21" s="135">
        <v>0</v>
      </c>
      <c r="M21" s="135">
        <v>0</v>
      </c>
      <c r="N21" s="135">
        <v>0</v>
      </c>
      <c r="O21" s="135">
        <v>0</v>
      </c>
      <c r="P21" s="135"/>
      <c r="Q21" s="135">
        <v>0</v>
      </c>
      <c r="R21" s="135">
        <v>0</v>
      </c>
      <c r="S21" s="136"/>
      <c r="T21" s="136"/>
      <c r="U21" s="136"/>
    </row>
    <row r="22" spans="1:21" ht="12.75">
      <c r="A22" s="138">
        <v>3212</v>
      </c>
      <c r="B22" s="125" t="s">
        <v>60</v>
      </c>
      <c r="C22" s="126">
        <v>7800</v>
      </c>
      <c r="D22" s="126">
        <v>147000</v>
      </c>
      <c r="E22" s="135"/>
      <c r="F22" s="126">
        <v>0</v>
      </c>
      <c r="G22" s="126">
        <v>7800</v>
      </c>
      <c r="H22" s="126">
        <v>147000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/>
      <c r="Q22" s="126">
        <v>146955.9</v>
      </c>
      <c r="R22" s="126">
        <v>0</v>
      </c>
      <c r="S22" s="127"/>
      <c r="T22" s="127"/>
      <c r="U22" s="127"/>
    </row>
    <row r="23" spans="1:21" ht="12.75">
      <c r="A23" s="138">
        <v>323</v>
      </c>
      <c r="B23" s="168" t="s">
        <v>32</v>
      </c>
      <c r="C23" s="126"/>
      <c r="D23" s="126">
        <v>1000</v>
      </c>
      <c r="E23" s="135"/>
      <c r="F23" s="126"/>
      <c r="G23" s="126"/>
      <c r="H23" s="126">
        <v>1000</v>
      </c>
      <c r="I23" s="126"/>
      <c r="J23" s="126"/>
      <c r="K23" s="126"/>
      <c r="L23" s="126"/>
      <c r="M23" s="126"/>
      <c r="N23" s="126"/>
      <c r="O23" s="126"/>
      <c r="P23" s="126"/>
      <c r="Q23" s="126">
        <v>0</v>
      </c>
      <c r="R23" s="126"/>
      <c r="S23" s="127"/>
      <c r="T23" s="127"/>
      <c r="U23" s="127"/>
    </row>
    <row r="24" spans="1:21" ht="12.75">
      <c r="A24" s="138">
        <v>3235</v>
      </c>
      <c r="B24" s="168" t="s">
        <v>138</v>
      </c>
      <c r="C24" s="126"/>
      <c r="D24" s="126">
        <v>1000</v>
      </c>
      <c r="E24" s="135"/>
      <c r="F24" s="126"/>
      <c r="G24" s="126"/>
      <c r="H24" s="126">
        <v>1000</v>
      </c>
      <c r="I24" s="126"/>
      <c r="J24" s="126"/>
      <c r="K24" s="126"/>
      <c r="L24" s="126"/>
      <c r="M24" s="126"/>
      <c r="N24" s="126"/>
      <c r="O24" s="126"/>
      <c r="P24" s="126"/>
      <c r="Q24" s="126">
        <v>0</v>
      </c>
      <c r="R24" s="126"/>
      <c r="S24" s="127"/>
      <c r="T24" s="127"/>
      <c r="U24" s="127"/>
    </row>
    <row r="25" spans="1:21" ht="25.5">
      <c r="A25" s="124">
        <v>329</v>
      </c>
      <c r="B25" s="137" t="s">
        <v>33</v>
      </c>
      <c r="C25" s="126"/>
      <c r="D25" s="135">
        <v>13500</v>
      </c>
      <c r="E25" s="126"/>
      <c r="F25" s="126">
        <v>0</v>
      </c>
      <c r="G25" s="126"/>
      <c r="H25" s="135">
        <v>13500</v>
      </c>
      <c r="I25" s="126"/>
      <c r="J25" s="126">
        <v>0</v>
      </c>
      <c r="K25" s="126"/>
      <c r="L25" s="126">
        <v>0</v>
      </c>
      <c r="M25" s="126">
        <v>0</v>
      </c>
      <c r="N25" s="126">
        <v>0</v>
      </c>
      <c r="O25" s="126">
        <v>0</v>
      </c>
      <c r="P25" s="126"/>
      <c r="Q25" s="177">
        <v>13406.94</v>
      </c>
      <c r="R25" s="177">
        <v>99.31</v>
      </c>
      <c r="S25" s="127"/>
      <c r="T25" s="127"/>
      <c r="U25" s="127"/>
    </row>
    <row r="26" spans="1:21" ht="12.75">
      <c r="A26" s="138">
        <v>3295</v>
      </c>
      <c r="B26" s="125" t="s">
        <v>73</v>
      </c>
      <c r="C26" s="126"/>
      <c r="D26" s="126">
        <v>13500</v>
      </c>
      <c r="E26" s="126"/>
      <c r="F26" s="126">
        <v>0</v>
      </c>
      <c r="G26" s="126"/>
      <c r="H26" s="126">
        <v>13500</v>
      </c>
      <c r="I26" s="126"/>
      <c r="J26" s="126">
        <v>0</v>
      </c>
      <c r="K26" s="126"/>
      <c r="L26" s="126">
        <v>0</v>
      </c>
      <c r="M26" s="126">
        <v>0</v>
      </c>
      <c r="N26" s="126">
        <v>0</v>
      </c>
      <c r="O26" s="126">
        <v>0</v>
      </c>
      <c r="P26" s="126"/>
      <c r="Q26" s="126">
        <v>13406.94</v>
      </c>
      <c r="R26" s="126">
        <v>0</v>
      </c>
      <c r="S26" s="127"/>
      <c r="T26" s="127"/>
      <c r="U26" s="127"/>
    </row>
    <row r="27" spans="1:21" ht="12.75">
      <c r="A27" s="140"/>
      <c r="B27" s="141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>
        <v>0</v>
      </c>
      <c r="S27" s="127"/>
      <c r="T27" s="127"/>
      <c r="U27" s="127"/>
    </row>
    <row r="28" spans="1:21" s="123" customFormat="1" ht="12.75">
      <c r="A28" s="225" t="s">
        <v>103</v>
      </c>
      <c r="B28" s="226"/>
      <c r="C28" s="134"/>
      <c r="D28" s="134">
        <v>419254.6</v>
      </c>
      <c r="E28" s="134"/>
      <c r="F28" s="134">
        <v>256354.16</v>
      </c>
      <c r="G28" s="134"/>
      <c r="H28" s="134">
        <v>15000</v>
      </c>
      <c r="I28" s="134"/>
      <c r="J28" s="134">
        <v>5</v>
      </c>
      <c r="K28" s="134"/>
      <c r="L28" s="134">
        <v>45700</v>
      </c>
      <c r="M28" s="134">
        <v>4000</v>
      </c>
      <c r="N28" s="134">
        <v>93254</v>
      </c>
      <c r="O28" s="134">
        <v>3057.44</v>
      </c>
      <c r="P28" s="134">
        <v>1884</v>
      </c>
      <c r="Q28" s="134">
        <v>304702.75</v>
      </c>
      <c r="R28" s="134">
        <v>72.73</v>
      </c>
      <c r="S28" s="183"/>
      <c r="T28" s="183"/>
      <c r="U28" s="183"/>
    </row>
    <row r="29" spans="1:21" s="123" customFormat="1" ht="12.75" customHeight="1">
      <c r="A29" s="239" t="s">
        <v>53</v>
      </c>
      <c r="B29" s="240"/>
      <c r="C29" s="130"/>
      <c r="D29" s="130">
        <v>419254.6</v>
      </c>
      <c r="E29" s="130"/>
      <c r="F29" s="173">
        <v>256354.16</v>
      </c>
      <c r="G29" s="130"/>
      <c r="H29" s="130">
        <v>15000</v>
      </c>
      <c r="I29" s="130"/>
      <c r="J29" s="130">
        <v>5</v>
      </c>
      <c r="K29" s="130"/>
      <c r="L29" s="130">
        <v>45700</v>
      </c>
      <c r="M29" s="130">
        <v>4000</v>
      </c>
      <c r="N29" s="130">
        <v>93254</v>
      </c>
      <c r="O29" s="130">
        <v>3057.44</v>
      </c>
      <c r="P29" s="130">
        <v>1884</v>
      </c>
      <c r="Q29" s="130">
        <v>304702.75</v>
      </c>
      <c r="R29" s="130">
        <v>72.73</v>
      </c>
      <c r="S29" s="179"/>
      <c r="T29" s="179"/>
      <c r="U29" s="179"/>
    </row>
    <row r="30" spans="1:21" s="123" customFormat="1" ht="12" customHeight="1">
      <c r="A30" s="124">
        <v>3</v>
      </c>
      <c r="B30" s="137" t="s">
        <v>24</v>
      </c>
      <c r="C30" s="135">
        <v>634917</v>
      </c>
      <c r="D30" s="135">
        <v>419254.6</v>
      </c>
      <c r="E30" s="135">
        <f aca="true" t="shared" si="7" ref="E30:K30">E31+E65</f>
        <v>589817</v>
      </c>
      <c r="F30" s="135">
        <v>256354.16</v>
      </c>
      <c r="G30" s="135">
        <f t="shared" si="7"/>
        <v>0</v>
      </c>
      <c r="H30" s="135">
        <v>15000</v>
      </c>
      <c r="I30" s="135">
        <f t="shared" si="7"/>
        <v>30100</v>
      </c>
      <c r="J30" s="135">
        <v>5</v>
      </c>
      <c r="K30" s="135">
        <f t="shared" si="7"/>
        <v>0</v>
      </c>
      <c r="L30" s="135">
        <v>45700</v>
      </c>
      <c r="M30" s="135">
        <v>4000</v>
      </c>
      <c r="N30" s="135">
        <v>93254</v>
      </c>
      <c r="O30" s="135">
        <v>3057.44</v>
      </c>
      <c r="P30" s="135">
        <v>1884</v>
      </c>
      <c r="Q30" s="177">
        <v>0</v>
      </c>
      <c r="R30" s="135">
        <v>0</v>
      </c>
      <c r="S30" s="136"/>
      <c r="T30" s="136"/>
      <c r="U30" s="136"/>
    </row>
    <row r="31" spans="1:21" s="123" customFormat="1" ht="12.75">
      <c r="A31" s="124">
        <v>32</v>
      </c>
      <c r="B31" s="137" t="s">
        <v>29</v>
      </c>
      <c r="C31" s="135">
        <v>584817</v>
      </c>
      <c r="D31" s="177">
        <v>414354.6</v>
      </c>
      <c r="E31" s="135">
        <f>E32+E36+E43+E54</f>
        <v>584817</v>
      </c>
      <c r="F31" s="135">
        <v>251854.16</v>
      </c>
      <c r="G31" s="135">
        <f>G32+G36+G43+G54</f>
        <v>0</v>
      </c>
      <c r="H31" s="135">
        <v>15000</v>
      </c>
      <c r="I31" s="135">
        <f>I32+I36+I43+I54</f>
        <v>30100</v>
      </c>
      <c r="J31" s="135">
        <f>J32+J36+J43+J54</f>
        <v>5</v>
      </c>
      <c r="K31" s="135">
        <f>K32+K36+K43+K54</f>
        <v>0</v>
      </c>
      <c r="L31" s="135">
        <v>45700</v>
      </c>
      <c r="M31" s="135">
        <v>3600</v>
      </c>
      <c r="N31" s="135">
        <v>93254</v>
      </c>
      <c r="O31" s="135">
        <v>3057.44</v>
      </c>
      <c r="P31" s="135">
        <v>1884</v>
      </c>
      <c r="Q31" s="135">
        <v>0</v>
      </c>
      <c r="R31" s="135">
        <v>0</v>
      </c>
      <c r="S31" s="136"/>
      <c r="T31" s="136"/>
      <c r="U31" s="136"/>
    </row>
    <row r="32" spans="1:21" ht="12.75">
      <c r="A32" s="124">
        <v>321</v>
      </c>
      <c r="B32" s="125" t="s">
        <v>30</v>
      </c>
      <c r="C32" s="135">
        <v>140240</v>
      </c>
      <c r="D32" s="135">
        <v>30798</v>
      </c>
      <c r="E32" s="135">
        <v>140240</v>
      </c>
      <c r="F32" s="135">
        <v>14870</v>
      </c>
      <c r="G32" s="135">
        <f>SUM(G33:G35)</f>
        <v>0</v>
      </c>
      <c r="H32" s="135">
        <f>SUM(H33:H35)</f>
        <v>0</v>
      </c>
      <c r="I32" s="135">
        <f>SUM(I33:I35)</f>
        <v>0</v>
      </c>
      <c r="J32" s="135">
        <f>SUM(J33:J35)</f>
        <v>0</v>
      </c>
      <c r="K32" s="135">
        <f>SUM(K33:K35)</f>
        <v>0</v>
      </c>
      <c r="L32" s="135">
        <v>6400</v>
      </c>
      <c r="M32" s="135">
        <v>1360</v>
      </c>
      <c r="N32" s="135">
        <v>6284</v>
      </c>
      <c r="O32" s="135">
        <v>0</v>
      </c>
      <c r="P32" s="135">
        <v>1884</v>
      </c>
      <c r="Q32" s="135">
        <v>21509.02</v>
      </c>
      <c r="R32" s="135">
        <v>69.84</v>
      </c>
      <c r="S32" s="136"/>
      <c r="T32" s="136"/>
      <c r="U32" s="136"/>
    </row>
    <row r="33" spans="1:21" ht="12.75">
      <c r="A33" s="138">
        <v>3211</v>
      </c>
      <c r="B33" s="125" t="s">
        <v>39</v>
      </c>
      <c r="C33" s="126">
        <v>17240</v>
      </c>
      <c r="D33" s="126">
        <v>29548</v>
      </c>
      <c r="E33" s="126">
        <v>17240</v>
      </c>
      <c r="F33" s="126">
        <v>14020</v>
      </c>
      <c r="G33" s="126"/>
      <c r="H33" s="126">
        <v>0</v>
      </c>
      <c r="I33" s="126"/>
      <c r="J33" s="126">
        <v>0</v>
      </c>
      <c r="K33" s="126"/>
      <c r="L33" s="126">
        <v>6400</v>
      </c>
      <c r="M33" s="126">
        <v>1360</v>
      </c>
      <c r="N33" s="126">
        <v>5884</v>
      </c>
      <c r="O33" s="126">
        <v>0</v>
      </c>
      <c r="P33" s="126">
        <v>1884</v>
      </c>
      <c r="Q33" s="126">
        <v>17650.02</v>
      </c>
      <c r="R33" s="126">
        <v>0</v>
      </c>
      <c r="S33" s="127"/>
      <c r="T33" s="127"/>
      <c r="U33" s="127"/>
    </row>
    <row r="34" spans="1:21" ht="12.75">
      <c r="A34" s="138">
        <v>3213</v>
      </c>
      <c r="B34" s="125" t="s">
        <v>62</v>
      </c>
      <c r="C34" s="126">
        <v>120000</v>
      </c>
      <c r="D34" s="126">
        <v>1000</v>
      </c>
      <c r="E34" s="126">
        <v>120000</v>
      </c>
      <c r="F34" s="126">
        <v>600</v>
      </c>
      <c r="G34" s="126"/>
      <c r="H34" s="126">
        <v>0</v>
      </c>
      <c r="I34" s="126"/>
      <c r="J34" s="126">
        <v>0</v>
      </c>
      <c r="K34" s="126"/>
      <c r="L34" s="126">
        <v>0</v>
      </c>
      <c r="M34" s="126">
        <v>0</v>
      </c>
      <c r="N34" s="126">
        <v>400</v>
      </c>
      <c r="O34" s="126">
        <v>0</v>
      </c>
      <c r="P34" s="126"/>
      <c r="Q34" s="126">
        <v>3815</v>
      </c>
      <c r="R34" s="126">
        <v>0</v>
      </c>
      <c r="S34" s="127"/>
      <c r="T34" s="127"/>
      <c r="U34" s="127"/>
    </row>
    <row r="35" spans="1:21" ht="12.75">
      <c r="A35" s="138">
        <v>3214</v>
      </c>
      <c r="B35" s="125" t="s">
        <v>61</v>
      </c>
      <c r="C35" s="126">
        <v>3000</v>
      </c>
      <c r="D35" s="126">
        <v>250</v>
      </c>
      <c r="E35" s="126">
        <v>3000</v>
      </c>
      <c r="F35" s="126">
        <v>250</v>
      </c>
      <c r="G35" s="126"/>
      <c r="H35" s="126">
        <v>0</v>
      </c>
      <c r="I35" s="126"/>
      <c r="J35" s="126">
        <v>0</v>
      </c>
      <c r="K35" s="126"/>
      <c r="L35" s="126">
        <v>0</v>
      </c>
      <c r="M35" s="126">
        <v>0</v>
      </c>
      <c r="N35" s="126">
        <v>0</v>
      </c>
      <c r="O35" s="126">
        <v>0</v>
      </c>
      <c r="P35" s="126"/>
      <c r="Q35" s="126">
        <v>44</v>
      </c>
      <c r="R35" s="126">
        <v>0</v>
      </c>
      <c r="S35" s="127"/>
      <c r="T35" s="127"/>
      <c r="U35" s="127"/>
    </row>
    <row r="36" spans="1:21" ht="12.75">
      <c r="A36" s="124"/>
      <c r="B36" s="137"/>
      <c r="C36" s="135">
        <v>347077</v>
      </c>
      <c r="D36" s="135"/>
      <c r="E36" s="135">
        <v>332077</v>
      </c>
      <c r="F36" s="135"/>
      <c r="G36" s="135">
        <f>SUM(G38:G40)</f>
        <v>0</v>
      </c>
      <c r="H36" s="135"/>
      <c r="I36" s="135">
        <f>SUM(I38:I40)</f>
        <v>0</v>
      </c>
      <c r="J36" s="135"/>
      <c r="K36" s="135">
        <f>SUM(K38:K40)</f>
        <v>0</v>
      </c>
      <c r="L36" s="135"/>
      <c r="M36" s="135"/>
      <c r="N36" s="135"/>
      <c r="O36" s="135"/>
      <c r="P36" s="135"/>
      <c r="Q36" s="135"/>
      <c r="R36" s="135"/>
      <c r="S36" s="136"/>
      <c r="T36" s="136"/>
      <c r="U36" s="136"/>
    </row>
    <row r="37" spans="1:21" ht="12.75">
      <c r="A37" s="124">
        <v>322</v>
      </c>
      <c r="B37" s="137" t="s">
        <v>31</v>
      </c>
      <c r="C37" s="135"/>
      <c r="D37" s="135">
        <v>132577.44</v>
      </c>
      <c r="E37" s="135"/>
      <c r="F37" s="135">
        <v>107920</v>
      </c>
      <c r="G37" s="135"/>
      <c r="H37" s="135">
        <v>15000</v>
      </c>
      <c r="I37" s="135"/>
      <c r="J37" s="135">
        <v>0</v>
      </c>
      <c r="K37" s="135"/>
      <c r="L37" s="135">
        <v>3000</v>
      </c>
      <c r="M37" s="135">
        <v>1140</v>
      </c>
      <c r="N37" s="135">
        <v>2460</v>
      </c>
      <c r="O37" s="135">
        <v>3057.44</v>
      </c>
      <c r="P37" s="135"/>
      <c r="Q37" s="135">
        <v>125269.35</v>
      </c>
      <c r="R37" s="135">
        <v>94.49</v>
      </c>
      <c r="S37" s="136"/>
      <c r="T37" s="136"/>
      <c r="U37" s="136"/>
    </row>
    <row r="38" spans="1:21" ht="12.75">
      <c r="A38" s="138">
        <v>3221</v>
      </c>
      <c r="B38" s="125" t="s">
        <v>40</v>
      </c>
      <c r="C38" s="126">
        <v>32000</v>
      </c>
      <c r="D38" s="126">
        <v>57577.44</v>
      </c>
      <c r="E38" s="126">
        <v>32000</v>
      </c>
      <c r="F38" s="126">
        <v>45920</v>
      </c>
      <c r="G38" s="126"/>
      <c r="H38" s="126">
        <v>5000</v>
      </c>
      <c r="I38" s="126"/>
      <c r="J38" s="126">
        <v>0</v>
      </c>
      <c r="K38" s="126"/>
      <c r="L38" s="126">
        <v>0</v>
      </c>
      <c r="M38" s="126">
        <v>1140</v>
      </c>
      <c r="N38" s="126">
        <v>2460</v>
      </c>
      <c r="O38" s="126">
        <v>3057.44</v>
      </c>
      <c r="P38" s="126"/>
      <c r="Q38" s="126">
        <v>55516.57</v>
      </c>
      <c r="R38" s="126">
        <v>0</v>
      </c>
      <c r="S38" s="127"/>
      <c r="T38" s="127"/>
      <c r="U38" s="127"/>
    </row>
    <row r="39" spans="1:21" ht="12.75">
      <c r="A39" s="138">
        <v>3223</v>
      </c>
      <c r="B39" s="125" t="s">
        <v>54</v>
      </c>
      <c r="C39" s="126">
        <v>277577</v>
      </c>
      <c r="D39" s="126">
        <v>60000</v>
      </c>
      <c r="E39" s="126">
        <v>277577</v>
      </c>
      <c r="F39" s="126">
        <v>60000</v>
      </c>
      <c r="G39" s="126"/>
      <c r="H39" s="126">
        <v>0</v>
      </c>
      <c r="I39" s="126"/>
      <c r="J39" s="126">
        <v>0</v>
      </c>
      <c r="K39" s="126"/>
      <c r="L39" s="126">
        <v>0</v>
      </c>
      <c r="M39" s="126">
        <v>0</v>
      </c>
      <c r="N39" s="126">
        <v>0</v>
      </c>
      <c r="O39" s="126">
        <v>0</v>
      </c>
      <c r="P39" s="126"/>
      <c r="Q39" s="126">
        <v>52854.92</v>
      </c>
      <c r="R39" s="126">
        <v>0</v>
      </c>
      <c r="S39" s="127"/>
      <c r="T39" s="127"/>
      <c r="U39" s="127"/>
    </row>
    <row r="40" spans="1:21" ht="12.75">
      <c r="A40" s="138">
        <v>3225</v>
      </c>
      <c r="B40" s="125" t="s">
        <v>41</v>
      </c>
      <c r="C40" s="126">
        <v>5000</v>
      </c>
      <c r="D40" s="126">
        <v>14000</v>
      </c>
      <c r="E40" s="126">
        <v>5000</v>
      </c>
      <c r="F40" s="126">
        <v>1000</v>
      </c>
      <c r="G40" s="126"/>
      <c r="H40" s="126">
        <v>10000</v>
      </c>
      <c r="I40" s="126"/>
      <c r="J40" s="126">
        <v>0</v>
      </c>
      <c r="K40" s="126"/>
      <c r="L40" s="126">
        <v>3000</v>
      </c>
      <c r="M40" s="126">
        <v>0</v>
      </c>
      <c r="N40" s="126">
        <v>0</v>
      </c>
      <c r="O40" s="126">
        <v>0</v>
      </c>
      <c r="P40" s="126"/>
      <c r="Q40" s="126">
        <v>15653.55</v>
      </c>
      <c r="R40" s="126">
        <v>0</v>
      </c>
      <c r="S40" s="127"/>
      <c r="T40" s="127"/>
      <c r="U40" s="127"/>
    </row>
    <row r="41" spans="1:21" ht="12.75">
      <c r="A41" s="138">
        <v>3227</v>
      </c>
      <c r="B41" s="125" t="s">
        <v>70</v>
      </c>
      <c r="C41" s="126"/>
      <c r="D41" s="126">
        <v>1000</v>
      </c>
      <c r="E41" s="126"/>
      <c r="F41" s="126">
        <v>1000</v>
      </c>
      <c r="G41" s="126"/>
      <c r="H41" s="126">
        <v>0</v>
      </c>
      <c r="I41" s="126"/>
      <c r="J41" s="126">
        <v>0</v>
      </c>
      <c r="K41" s="126"/>
      <c r="L41" s="126">
        <v>0</v>
      </c>
      <c r="M41" s="126">
        <v>0</v>
      </c>
      <c r="N41" s="126">
        <v>0</v>
      </c>
      <c r="O41" s="126">
        <v>0</v>
      </c>
      <c r="P41" s="126"/>
      <c r="Q41" s="126">
        <v>1244.31</v>
      </c>
      <c r="R41" s="126">
        <v>0</v>
      </c>
      <c r="S41" s="127"/>
      <c r="T41" s="127"/>
      <c r="U41" s="127"/>
    </row>
    <row r="42" spans="1:21" ht="12.75">
      <c r="A42" s="138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7"/>
      <c r="T42" s="127"/>
      <c r="U42" s="127"/>
    </row>
    <row r="43" spans="1:21" ht="12.75">
      <c r="A43" s="124">
        <v>323</v>
      </c>
      <c r="B43" s="137" t="s">
        <v>32</v>
      </c>
      <c r="C43" s="135">
        <v>128100</v>
      </c>
      <c r="D43" s="135">
        <v>81120</v>
      </c>
      <c r="E43" s="135">
        <v>98000</v>
      </c>
      <c r="F43" s="135">
        <v>49660.00107</v>
      </c>
      <c r="G43" s="135">
        <f>SUM(G44:G52)</f>
        <v>0</v>
      </c>
      <c r="H43" s="135">
        <f>SUM(H44:H52)</f>
        <v>0</v>
      </c>
      <c r="I43" s="135">
        <f>SUM(I44:I52)</f>
        <v>30100</v>
      </c>
      <c r="J43" s="135">
        <f>SUM(J44:J52)</f>
        <v>0</v>
      </c>
      <c r="K43" s="135">
        <f>SUM(K44:K52)</f>
        <v>0</v>
      </c>
      <c r="L43" s="135">
        <v>30300</v>
      </c>
      <c r="M43" s="135">
        <v>0</v>
      </c>
      <c r="N43" s="135">
        <f>SUM(N44:N52)</f>
        <v>1160</v>
      </c>
      <c r="O43" s="135">
        <v>0</v>
      </c>
      <c r="P43" s="135"/>
      <c r="Q43" s="135">
        <v>69552.84</v>
      </c>
      <c r="R43" s="135">
        <v>85.74</v>
      </c>
      <c r="S43" s="136"/>
      <c r="T43" s="136"/>
      <c r="U43" s="136"/>
    </row>
    <row r="44" spans="1:21" ht="12.75">
      <c r="A44" s="138">
        <v>3231</v>
      </c>
      <c r="B44" s="142" t="s">
        <v>42</v>
      </c>
      <c r="C44" s="126">
        <v>28500</v>
      </c>
      <c r="D44" s="126">
        <v>15160</v>
      </c>
      <c r="E44" s="126">
        <v>28500</v>
      </c>
      <c r="F44" s="126">
        <v>14000</v>
      </c>
      <c r="G44" s="126"/>
      <c r="H44" s="126">
        <v>0</v>
      </c>
      <c r="I44" s="126"/>
      <c r="J44" s="126">
        <v>0</v>
      </c>
      <c r="K44" s="126"/>
      <c r="L44" s="126">
        <v>0</v>
      </c>
      <c r="M44" s="126">
        <v>0</v>
      </c>
      <c r="N44" s="126">
        <v>1160</v>
      </c>
      <c r="O44" s="126">
        <v>0</v>
      </c>
      <c r="P44" s="126"/>
      <c r="Q44" s="126">
        <v>13112.64</v>
      </c>
      <c r="R44" s="126">
        <v>0</v>
      </c>
      <c r="S44" s="127"/>
      <c r="T44" s="127"/>
      <c r="U44" s="127"/>
    </row>
    <row r="45" spans="1:21" ht="12.75">
      <c r="A45" s="138">
        <v>3233</v>
      </c>
      <c r="B45" s="125" t="s">
        <v>71</v>
      </c>
      <c r="C45" s="126">
        <v>33500</v>
      </c>
      <c r="D45" s="126">
        <v>50</v>
      </c>
      <c r="E45" s="126">
        <v>33500</v>
      </c>
      <c r="F45" s="126">
        <v>50</v>
      </c>
      <c r="G45" s="126"/>
      <c r="H45" s="126">
        <v>0</v>
      </c>
      <c r="I45" s="126"/>
      <c r="J45" s="126">
        <v>0</v>
      </c>
      <c r="K45" s="126"/>
      <c r="L45" s="126">
        <v>0</v>
      </c>
      <c r="M45" s="126">
        <v>0</v>
      </c>
      <c r="N45" s="126">
        <v>0</v>
      </c>
      <c r="O45" s="126">
        <v>0</v>
      </c>
      <c r="P45" s="126"/>
      <c r="Q45" s="126">
        <v>0</v>
      </c>
      <c r="R45" s="126">
        <v>0</v>
      </c>
      <c r="S45" s="127"/>
      <c r="T45" s="127"/>
      <c r="U45" s="127"/>
    </row>
    <row r="46" spans="1:21" ht="12.75">
      <c r="A46" s="138">
        <v>3234</v>
      </c>
      <c r="B46" s="125" t="s">
        <v>51</v>
      </c>
      <c r="C46" s="126">
        <v>36100</v>
      </c>
      <c r="D46" s="126">
        <v>12000</v>
      </c>
      <c r="E46" s="126">
        <v>6000</v>
      </c>
      <c r="F46" s="126">
        <v>12000</v>
      </c>
      <c r="G46" s="126"/>
      <c r="H46" s="126">
        <v>0</v>
      </c>
      <c r="I46" s="126">
        <v>30100</v>
      </c>
      <c r="J46" s="126">
        <v>0</v>
      </c>
      <c r="K46" s="126"/>
      <c r="L46" s="126">
        <v>0</v>
      </c>
      <c r="M46" s="126">
        <v>0</v>
      </c>
      <c r="N46" s="126">
        <v>0</v>
      </c>
      <c r="O46" s="126">
        <v>0</v>
      </c>
      <c r="P46" s="126"/>
      <c r="Q46" s="126">
        <v>11630.96</v>
      </c>
      <c r="R46" s="126">
        <v>0</v>
      </c>
      <c r="S46" s="127"/>
      <c r="T46" s="127"/>
      <c r="U46" s="127"/>
    </row>
    <row r="47" spans="1:21" ht="12.75">
      <c r="A47" s="138">
        <v>3235</v>
      </c>
      <c r="B47" s="125" t="s">
        <v>72</v>
      </c>
      <c r="C47" s="126"/>
      <c r="D47" s="126">
        <v>50</v>
      </c>
      <c r="E47" s="126"/>
      <c r="F47" s="126">
        <v>50</v>
      </c>
      <c r="G47" s="126"/>
      <c r="H47" s="126">
        <v>0</v>
      </c>
      <c r="I47" s="126"/>
      <c r="J47" s="126">
        <v>0</v>
      </c>
      <c r="K47" s="126"/>
      <c r="L47" s="126">
        <v>0</v>
      </c>
      <c r="M47" s="126">
        <v>0</v>
      </c>
      <c r="N47" s="126">
        <v>0</v>
      </c>
      <c r="O47" s="126">
        <v>0</v>
      </c>
      <c r="P47" s="126"/>
      <c r="Q47" s="126"/>
      <c r="R47" s="126">
        <v>0</v>
      </c>
      <c r="S47" s="127"/>
      <c r="T47" s="127"/>
      <c r="U47" s="127"/>
    </row>
    <row r="48" spans="1:21" ht="12.75">
      <c r="A48" s="138">
        <v>3236</v>
      </c>
      <c r="B48" s="125" t="s">
        <v>80</v>
      </c>
      <c r="C48" s="126"/>
      <c r="D48" s="126">
        <v>2500</v>
      </c>
      <c r="E48" s="126"/>
      <c r="F48" s="126">
        <v>2500</v>
      </c>
      <c r="G48" s="126"/>
      <c r="H48" s="126">
        <v>0</v>
      </c>
      <c r="I48" s="126"/>
      <c r="J48" s="126">
        <v>0</v>
      </c>
      <c r="K48" s="126"/>
      <c r="L48" s="126">
        <v>0</v>
      </c>
      <c r="M48" s="126">
        <v>0</v>
      </c>
      <c r="N48" s="126">
        <v>0</v>
      </c>
      <c r="O48" s="126">
        <v>0</v>
      </c>
      <c r="P48" s="126"/>
      <c r="Q48" s="126"/>
      <c r="R48" s="126">
        <v>0</v>
      </c>
      <c r="S48" s="127"/>
      <c r="T48" s="127"/>
      <c r="U48" s="127"/>
    </row>
    <row r="49" spans="1:21" ht="12.75">
      <c r="A49" s="138">
        <v>3236</v>
      </c>
      <c r="B49" s="125" t="s">
        <v>80</v>
      </c>
      <c r="C49" s="126">
        <v>10000</v>
      </c>
      <c r="D49" s="126">
        <v>4000</v>
      </c>
      <c r="E49" s="126">
        <v>10000</v>
      </c>
      <c r="F49" s="126">
        <v>4000</v>
      </c>
      <c r="G49" s="126"/>
      <c r="H49" s="126">
        <v>0</v>
      </c>
      <c r="I49" s="126"/>
      <c r="J49" s="126">
        <v>0</v>
      </c>
      <c r="K49" s="126"/>
      <c r="L49" s="126">
        <v>0</v>
      </c>
      <c r="M49" s="126">
        <v>0</v>
      </c>
      <c r="N49" s="126">
        <v>0</v>
      </c>
      <c r="O49" s="126">
        <v>0</v>
      </c>
      <c r="P49" s="126"/>
      <c r="Q49" s="126">
        <v>6809.54</v>
      </c>
      <c r="R49" s="126">
        <v>0</v>
      </c>
      <c r="S49" s="127"/>
      <c r="T49" s="127"/>
      <c r="U49" s="127"/>
    </row>
    <row r="50" spans="1:21" ht="12.75">
      <c r="A50" s="138">
        <v>3237</v>
      </c>
      <c r="B50" s="125" t="s">
        <v>77</v>
      </c>
      <c r="C50" s="126">
        <v>5000</v>
      </c>
      <c r="D50" s="126">
        <v>30200</v>
      </c>
      <c r="E50" s="126">
        <v>5000</v>
      </c>
      <c r="F50" s="126">
        <v>200</v>
      </c>
      <c r="G50" s="126"/>
      <c r="H50" s="126">
        <v>0</v>
      </c>
      <c r="I50" s="126"/>
      <c r="J50" s="126">
        <v>0</v>
      </c>
      <c r="K50" s="126"/>
      <c r="L50" s="126">
        <v>30000</v>
      </c>
      <c r="M50" s="126">
        <v>0</v>
      </c>
      <c r="N50" s="126">
        <v>0</v>
      </c>
      <c r="O50" s="126">
        <v>0</v>
      </c>
      <c r="P50" s="126"/>
      <c r="Q50" s="126">
        <v>19083.31</v>
      </c>
      <c r="R50" s="126">
        <v>0</v>
      </c>
      <c r="S50" s="127"/>
      <c r="T50" s="127"/>
      <c r="U50" s="127"/>
    </row>
    <row r="51" spans="1:21" ht="12.75">
      <c r="A51" s="138">
        <v>3238</v>
      </c>
      <c r="B51" s="125" t="s">
        <v>43</v>
      </c>
      <c r="C51" s="126">
        <v>5000</v>
      </c>
      <c r="D51" s="126">
        <v>300</v>
      </c>
      <c r="E51" s="126">
        <v>5000</v>
      </c>
      <c r="F51" s="126">
        <v>300</v>
      </c>
      <c r="G51" s="126"/>
      <c r="H51" s="126">
        <v>0</v>
      </c>
      <c r="I51" s="126"/>
      <c r="J51" s="126">
        <v>0</v>
      </c>
      <c r="K51" s="126"/>
      <c r="L51" s="126">
        <v>0</v>
      </c>
      <c r="M51" s="126">
        <v>0</v>
      </c>
      <c r="N51" s="126">
        <v>0</v>
      </c>
      <c r="O51" s="126">
        <v>0</v>
      </c>
      <c r="P51" s="126"/>
      <c r="Q51" s="126"/>
      <c r="R51" s="126">
        <v>0</v>
      </c>
      <c r="S51" s="127"/>
      <c r="T51" s="127"/>
      <c r="U51" s="127"/>
    </row>
    <row r="52" spans="1:21" ht="12.75">
      <c r="A52" s="138">
        <v>3239</v>
      </c>
      <c r="B52" s="125" t="s">
        <v>44</v>
      </c>
      <c r="C52" s="126">
        <v>10000</v>
      </c>
      <c r="D52" s="126">
        <v>16860</v>
      </c>
      <c r="E52" s="126">
        <v>10000</v>
      </c>
      <c r="F52" s="126">
        <v>16560</v>
      </c>
      <c r="G52" s="126"/>
      <c r="H52" s="126">
        <v>0</v>
      </c>
      <c r="I52" s="126"/>
      <c r="J52" s="126">
        <v>0</v>
      </c>
      <c r="K52" s="126"/>
      <c r="L52" s="126">
        <v>300</v>
      </c>
      <c r="M52" s="126">
        <v>0</v>
      </c>
      <c r="N52" s="126">
        <v>0</v>
      </c>
      <c r="O52" s="126">
        <v>0</v>
      </c>
      <c r="P52" s="126"/>
      <c r="Q52" s="126">
        <v>18916.39</v>
      </c>
      <c r="R52" s="126">
        <v>0</v>
      </c>
      <c r="S52" s="127"/>
      <c r="T52" s="127"/>
      <c r="U52" s="127"/>
    </row>
    <row r="53" spans="1:21" ht="12.75">
      <c r="A53" s="138"/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  <c r="T53" s="127"/>
      <c r="U53" s="127"/>
    </row>
    <row r="54" spans="1:21" ht="25.5">
      <c r="A54" s="124">
        <v>329</v>
      </c>
      <c r="B54" s="137" t="s">
        <v>33</v>
      </c>
      <c r="C54" s="135">
        <v>14500</v>
      </c>
      <c r="D54" s="135">
        <v>99205</v>
      </c>
      <c r="E54" s="135">
        <v>14500</v>
      </c>
      <c r="F54" s="135">
        <v>9050</v>
      </c>
      <c r="G54" s="135">
        <f>SUM(G56:G56)</f>
        <v>0</v>
      </c>
      <c r="H54" s="135">
        <f>SUM(H56:H56)</f>
        <v>0</v>
      </c>
      <c r="I54" s="135">
        <f>SUM(I56:I56)</f>
        <v>0</v>
      </c>
      <c r="J54" s="135">
        <v>5</v>
      </c>
      <c r="K54" s="135">
        <f>SUM(K56:K56)</f>
        <v>0</v>
      </c>
      <c r="L54" s="135">
        <v>6000</v>
      </c>
      <c r="M54" s="135">
        <v>1100</v>
      </c>
      <c r="N54" s="135">
        <v>83050</v>
      </c>
      <c r="O54" s="135">
        <v>0</v>
      </c>
      <c r="P54" s="135"/>
      <c r="Q54" s="135">
        <v>84231.46</v>
      </c>
      <c r="R54" s="135">
        <v>84.87</v>
      </c>
      <c r="S54" s="136"/>
      <c r="T54" s="136"/>
      <c r="U54" s="136"/>
    </row>
    <row r="55" spans="1:21" ht="12.75">
      <c r="A55" s="124">
        <v>3292</v>
      </c>
      <c r="B55" s="137" t="s">
        <v>69</v>
      </c>
      <c r="C55" s="135"/>
      <c r="D55" s="135">
        <v>3300</v>
      </c>
      <c r="E55" s="135"/>
      <c r="F55" s="135">
        <v>3300</v>
      </c>
      <c r="G55" s="135"/>
      <c r="H55" s="135">
        <v>0</v>
      </c>
      <c r="I55" s="135"/>
      <c r="J55" s="135">
        <v>0</v>
      </c>
      <c r="K55" s="135"/>
      <c r="L55" s="135">
        <v>0</v>
      </c>
      <c r="M55" s="135">
        <v>0</v>
      </c>
      <c r="N55" s="135">
        <v>0</v>
      </c>
      <c r="O55" s="135">
        <v>0</v>
      </c>
      <c r="P55" s="135"/>
      <c r="Q55" s="135">
        <v>2570.29</v>
      </c>
      <c r="R55" s="135">
        <v>0</v>
      </c>
      <c r="S55" s="136"/>
      <c r="T55" s="136"/>
      <c r="U55" s="136"/>
    </row>
    <row r="56" spans="1:21" ht="12.75">
      <c r="A56" s="138">
        <v>3293</v>
      </c>
      <c r="B56" s="125" t="s">
        <v>79</v>
      </c>
      <c r="C56" s="126">
        <v>12000</v>
      </c>
      <c r="D56" s="126">
        <v>5050</v>
      </c>
      <c r="E56" s="126">
        <v>12000</v>
      </c>
      <c r="F56" s="126">
        <v>1400</v>
      </c>
      <c r="G56" s="126"/>
      <c r="H56" s="126">
        <v>0</v>
      </c>
      <c r="I56" s="126"/>
      <c r="J56" s="126">
        <v>0</v>
      </c>
      <c r="K56" s="126"/>
      <c r="L56" s="126">
        <v>0</v>
      </c>
      <c r="M56" s="126">
        <v>1100</v>
      </c>
      <c r="N56" s="126">
        <v>2550</v>
      </c>
      <c r="O56" s="126">
        <v>0</v>
      </c>
      <c r="P56" s="126"/>
      <c r="Q56" s="126">
        <v>7079.85</v>
      </c>
      <c r="R56" s="126">
        <v>0</v>
      </c>
      <c r="S56" s="127"/>
      <c r="T56" s="127"/>
      <c r="U56" s="127"/>
    </row>
    <row r="57" spans="1:21" ht="12.75">
      <c r="A57" s="138">
        <v>3294</v>
      </c>
      <c r="B57" s="125" t="s">
        <v>102</v>
      </c>
      <c r="C57" s="126"/>
      <c r="D57" s="126">
        <v>1000</v>
      </c>
      <c r="E57" s="126"/>
      <c r="F57" s="126">
        <v>1000</v>
      </c>
      <c r="G57" s="126"/>
      <c r="H57" s="126">
        <v>0</v>
      </c>
      <c r="I57" s="126"/>
      <c r="J57" s="126">
        <v>0</v>
      </c>
      <c r="K57" s="126"/>
      <c r="L57" s="126">
        <v>0</v>
      </c>
      <c r="M57" s="126">
        <v>0</v>
      </c>
      <c r="N57" s="126">
        <v>0</v>
      </c>
      <c r="O57" s="126">
        <v>0</v>
      </c>
      <c r="P57" s="126"/>
      <c r="Q57" s="126">
        <v>1000</v>
      </c>
      <c r="R57" s="126">
        <v>0</v>
      </c>
      <c r="S57" s="127"/>
      <c r="T57" s="127"/>
      <c r="U57" s="127"/>
    </row>
    <row r="58" spans="1:21" ht="12.75">
      <c r="A58" s="138">
        <v>3295</v>
      </c>
      <c r="B58" s="125" t="s">
        <v>73</v>
      </c>
      <c r="C58" s="126"/>
      <c r="D58" s="126">
        <v>2100</v>
      </c>
      <c r="E58" s="126"/>
      <c r="F58" s="126">
        <v>2100</v>
      </c>
      <c r="G58" s="126"/>
      <c r="H58" s="126">
        <v>0</v>
      </c>
      <c r="I58" s="126"/>
      <c r="J58" s="126">
        <v>0</v>
      </c>
      <c r="K58" s="126"/>
      <c r="L58" s="126">
        <v>0</v>
      </c>
      <c r="M58" s="126">
        <v>0</v>
      </c>
      <c r="N58" s="126">
        <v>0</v>
      </c>
      <c r="O58" s="126">
        <v>0</v>
      </c>
      <c r="P58" s="126"/>
      <c r="Q58" s="126">
        <v>1975</v>
      </c>
      <c r="R58" s="126">
        <v>0</v>
      </c>
      <c r="S58" s="127"/>
      <c r="T58" s="127"/>
      <c r="U58" s="127"/>
    </row>
    <row r="59" spans="1:21" ht="12.75">
      <c r="A59" s="138">
        <v>3296</v>
      </c>
      <c r="B59" s="125" t="s">
        <v>74</v>
      </c>
      <c r="C59" s="126"/>
      <c r="D59" s="126">
        <v>50</v>
      </c>
      <c r="E59" s="126"/>
      <c r="F59" s="126">
        <v>50</v>
      </c>
      <c r="G59" s="126"/>
      <c r="H59" s="126">
        <v>0</v>
      </c>
      <c r="I59" s="126"/>
      <c r="J59" s="126">
        <v>0</v>
      </c>
      <c r="K59" s="126"/>
      <c r="L59" s="126">
        <v>0</v>
      </c>
      <c r="M59" s="126">
        <v>0</v>
      </c>
      <c r="N59" s="126">
        <v>0</v>
      </c>
      <c r="O59" s="126">
        <v>0</v>
      </c>
      <c r="P59" s="126"/>
      <c r="Q59" s="126">
        <v>0</v>
      </c>
      <c r="R59" s="126">
        <v>0</v>
      </c>
      <c r="S59" s="127"/>
      <c r="T59" s="127"/>
      <c r="U59" s="127"/>
    </row>
    <row r="60" spans="1:21" ht="12.75">
      <c r="A60" s="138">
        <v>3299</v>
      </c>
      <c r="B60" s="125" t="s">
        <v>33</v>
      </c>
      <c r="C60" s="126"/>
      <c r="D60" s="126">
        <v>87705</v>
      </c>
      <c r="E60" s="126"/>
      <c r="F60" s="126">
        <v>1200</v>
      </c>
      <c r="G60" s="126"/>
      <c r="H60" s="126">
        <v>0</v>
      </c>
      <c r="I60" s="126"/>
      <c r="J60" s="126">
        <v>5</v>
      </c>
      <c r="K60" s="126"/>
      <c r="L60" s="126">
        <v>6000</v>
      </c>
      <c r="M60" s="126">
        <v>0</v>
      </c>
      <c r="N60" s="126">
        <v>80500</v>
      </c>
      <c r="O60" s="126">
        <v>0</v>
      </c>
      <c r="P60" s="126"/>
      <c r="Q60" s="126">
        <v>71606.32</v>
      </c>
      <c r="R60" s="126">
        <v>0</v>
      </c>
      <c r="S60" s="127"/>
      <c r="T60" s="127"/>
      <c r="U60" s="127"/>
    </row>
    <row r="61" spans="1:21" ht="12.75">
      <c r="A61" s="138"/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7"/>
      <c r="T61" s="127"/>
      <c r="U61" s="127"/>
    </row>
    <row r="62" spans="1:21" ht="12.75">
      <c r="A62" s="138">
        <v>372</v>
      </c>
      <c r="B62" s="168" t="s">
        <v>124</v>
      </c>
      <c r="C62" s="126"/>
      <c r="D62" s="126">
        <v>0</v>
      </c>
      <c r="E62" s="126"/>
      <c r="F62" s="126">
        <v>0</v>
      </c>
      <c r="G62" s="126"/>
      <c r="H62" s="126">
        <v>0</v>
      </c>
      <c r="I62" s="126"/>
      <c r="J62" s="126"/>
      <c r="K62" s="126"/>
      <c r="L62" s="126">
        <v>0</v>
      </c>
      <c r="M62" s="126"/>
      <c r="N62" s="126">
        <v>0</v>
      </c>
      <c r="O62" s="126">
        <v>0</v>
      </c>
      <c r="P62" s="126"/>
      <c r="Q62" s="126"/>
      <c r="R62" s="126">
        <v>0</v>
      </c>
      <c r="S62" s="127"/>
      <c r="T62" s="127"/>
      <c r="U62" s="127"/>
    </row>
    <row r="63" spans="1:21" ht="12.75">
      <c r="A63" s="138">
        <v>3721</v>
      </c>
      <c r="B63" s="168" t="s">
        <v>124</v>
      </c>
      <c r="C63" s="126"/>
      <c r="D63" s="126">
        <v>0</v>
      </c>
      <c r="E63" s="126"/>
      <c r="F63" s="126">
        <v>0</v>
      </c>
      <c r="G63" s="126"/>
      <c r="H63" s="126">
        <v>0</v>
      </c>
      <c r="I63" s="126"/>
      <c r="J63" s="126">
        <v>0</v>
      </c>
      <c r="K63" s="126"/>
      <c r="L63" s="126">
        <v>0</v>
      </c>
      <c r="M63" s="126">
        <v>0</v>
      </c>
      <c r="N63" s="126">
        <v>0</v>
      </c>
      <c r="O63" s="126">
        <v>0</v>
      </c>
      <c r="P63" s="126"/>
      <c r="Q63" s="126"/>
      <c r="R63" s="126">
        <v>0</v>
      </c>
      <c r="S63" s="127"/>
      <c r="T63" s="127"/>
      <c r="U63" s="127"/>
    </row>
    <row r="64" spans="1:21" ht="12.75">
      <c r="A64" s="138"/>
      <c r="B64" s="168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  <c r="T64" s="127"/>
      <c r="U64" s="127"/>
    </row>
    <row r="65" spans="1:21" ht="12.75">
      <c r="A65" s="124">
        <v>34</v>
      </c>
      <c r="B65" s="137" t="s">
        <v>45</v>
      </c>
      <c r="C65" s="135">
        <v>5000</v>
      </c>
      <c r="D65" s="135">
        <v>4900</v>
      </c>
      <c r="E65" s="135">
        <v>5000</v>
      </c>
      <c r="F65" s="135">
        <v>4500</v>
      </c>
      <c r="G65" s="135">
        <f aca="true" t="shared" si="8" ref="G65:N66">G66</f>
        <v>0</v>
      </c>
      <c r="H65" s="135">
        <f t="shared" si="8"/>
        <v>0</v>
      </c>
      <c r="I65" s="135">
        <f t="shared" si="8"/>
        <v>0</v>
      </c>
      <c r="J65" s="135">
        <f t="shared" si="8"/>
        <v>0</v>
      </c>
      <c r="K65" s="135">
        <f t="shared" si="8"/>
        <v>0</v>
      </c>
      <c r="L65" s="135">
        <f t="shared" si="8"/>
        <v>0</v>
      </c>
      <c r="M65" s="135">
        <v>400</v>
      </c>
      <c r="N65" s="135">
        <f t="shared" si="8"/>
        <v>0</v>
      </c>
      <c r="O65" s="135">
        <v>0</v>
      </c>
      <c r="P65" s="135"/>
      <c r="Q65" s="135">
        <v>4140.08</v>
      </c>
      <c r="R65" s="135">
        <v>84.49</v>
      </c>
      <c r="S65" s="136"/>
      <c r="T65" s="136"/>
      <c r="U65" s="136"/>
    </row>
    <row r="66" spans="1:21" ht="12.75">
      <c r="A66" s="124">
        <v>343</v>
      </c>
      <c r="B66" s="125" t="s">
        <v>45</v>
      </c>
      <c r="C66" s="135">
        <v>5000</v>
      </c>
      <c r="D66" s="135">
        <v>4900</v>
      </c>
      <c r="E66" s="135">
        <v>5000</v>
      </c>
      <c r="F66" s="135">
        <v>4500</v>
      </c>
      <c r="G66" s="135">
        <f t="shared" si="8"/>
        <v>0</v>
      </c>
      <c r="H66" s="135">
        <f t="shared" si="8"/>
        <v>0</v>
      </c>
      <c r="I66" s="135">
        <f t="shared" si="8"/>
        <v>0</v>
      </c>
      <c r="J66" s="135">
        <f t="shared" si="8"/>
        <v>0</v>
      </c>
      <c r="K66" s="135">
        <f t="shared" si="8"/>
        <v>0</v>
      </c>
      <c r="L66" s="135">
        <f t="shared" si="8"/>
        <v>0</v>
      </c>
      <c r="M66" s="135">
        <v>400</v>
      </c>
      <c r="N66" s="135">
        <f t="shared" si="8"/>
        <v>0</v>
      </c>
      <c r="O66" s="135">
        <v>0</v>
      </c>
      <c r="P66" s="135"/>
      <c r="Q66" s="135">
        <v>4140.08</v>
      </c>
      <c r="R66" s="135">
        <v>84.49</v>
      </c>
      <c r="S66" s="136"/>
      <c r="T66" s="136"/>
      <c r="U66" s="136"/>
    </row>
    <row r="67" spans="1:21" ht="12.75">
      <c r="A67" s="138">
        <v>3431</v>
      </c>
      <c r="B67" s="125" t="s">
        <v>64</v>
      </c>
      <c r="C67" s="126">
        <v>5000</v>
      </c>
      <c r="D67" s="126">
        <v>4100</v>
      </c>
      <c r="E67" s="126">
        <v>5000</v>
      </c>
      <c r="F67" s="126">
        <v>4100</v>
      </c>
      <c r="G67" s="126"/>
      <c r="H67" s="126">
        <v>0</v>
      </c>
      <c r="I67" s="126"/>
      <c r="J67" s="126">
        <v>0</v>
      </c>
      <c r="K67" s="126"/>
      <c r="L67" s="126">
        <v>0</v>
      </c>
      <c r="M67" s="126">
        <v>0</v>
      </c>
      <c r="N67" s="126">
        <v>0</v>
      </c>
      <c r="O67" s="126">
        <v>0</v>
      </c>
      <c r="P67" s="126"/>
      <c r="Q67" s="126">
        <v>3775.46</v>
      </c>
      <c r="R67" s="126">
        <v>0</v>
      </c>
      <c r="S67" s="127"/>
      <c r="T67" s="127"/>
      <c r="U67" s="127"/>
    </row>
    <row r="68" spans="1:21" ht="12.75">
      <c r="A68" s="124">
        <v>3433</v>
      </c>
      <c r="B68" s="137" t="s">
        <v>75</v>
      </c>
      <c r="C68" s="135"/>
      <c r="D68" s="135">
        <v>400</v>
      </c>
      <c r="E68" s="135"/>
      <c r="F68" s="135">
        <v>400</v>
      </c>
      <c r="G68" s="126"/>
      <c r="H68" s="126">
        <v>0</v>
      </c>
      <c r="I68" s="126"/>
      <c r="J68" s="126">
        <v>0</v>
      </c>
      <c r="K68" s="126"/>
      <c r="L68" s="126">
        <v>0</v>
      </c>
      <c r="M68" s="126">
        <v>400</v>
      </c>
      <c r="N68" s="126">
        <v>0</v>
      </c>
      <c r="O68" s="126">
        <v>0</v>
      </c>
      <c r="P68" s="126"/>
      <c r="Q68" s="126">
        <v>364.62</v>
      </c>
      <c r="R68" s="126">
        <v>0</v>
      </c>
      <c r="S68" s="127"/>
      <c r="T68" s="127"/>
      <c r="U68" s="127"/>
    </row>
    <row r="69" spans="1:21" ht="12.75">
      <c r="A69" s="124"/>
      <c r="B69" s="137"/>
      <c r="C69" s="135"/>
      <c r="D69" s="135"/>
      <c r="E69" s="135"/>
      <c r="F69" s="135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7"/>
      <c r="T69" s="127"/>
      <c r="U69" s="127"/>
    </row>
    <row r="70" spans="1:21" ht="12.75">
      <c r="A70" s="232" t="s">
        <v>98</v>
      </c>
      <c r="B70" s="233"/>
      <c r="C70" s="130"/>
      <c r="D70" s="130">
        <v>30654.16</v>
      </c>
      <c r="E70" s="130"/>
      <c r="F70" s="130">
        <v>30354.16</v>
      </c>
      <c r="G70" s="133"/>
      <c r="H70" s="133">
        <v>0</v>
      </c>
      <c r="I70" s="133"/>
      <c r="J70" s="133">
        <v>0</v>
      </c>
      <c r="K70" s="133"/>
      <c r="L70" s="133">
        <v>0</v>
      </c>
      <c r="M70" s="133">
        <v>0</v>
      </c>
      <c r="N70" s="133">
        <v>300</v>
      </c>
      <c r="O70" s="133">
        <v>0</v>
      </c>
      <c r="P70" s="133"/>
      <c r="Q70" s="133">
        <v>30191.39</v>
      </c>
      <c r="R70" s="133">
        <v>98.49</v>
      </c>
      <c r="S70" s="181"/>
      <c r="T70" s="181"/>
      <c r="U70" s="181"/>
    </row>
    <row r="71" spans="1:21" ht="12.75">
      <c r="A71" s="124">
        <v>3</v>
      </c>
      <c r="B71" s="137" t="s">
        <v>24</v>
      </c>
      <c r="C71" s="135"/>
      <c r="D71" s="135">
        <v>30654.16</v>
      </c>
      <c r="E71" s="135"/>
      <c r="F71" s="135">
        <v>30354.16</v>
      </c>
      <c r="G71" s="126"/>
      <c r="H71" s="126">
        <v>0</v>
      </c>
      <c r="I71" s="126"/>
      <c r="J71" s="126">
        <v>0</v>
      </c>
      <c r="K71" s="126"/>
      <c r="L71" s="126">
        <v>0</v>
      </c>
      <c r="M71" s="126">
        <v>0</v>
      </c>
      <c r="N71" s="126">
        <v>300</v>
      </c>
      <c r="O71" s="126">
        <v>0</v>
      </c>
      <c r="P71" s="126"/>
      <c r="Q71" s="126">
        <v>30191.39</v>
      </c>
      <c r="R71" s="126">
        <v>0</v>
      </c>
      <c r="S71" s="127"/>
      <c r="T71" s="127"/>
      <c r="U71" s="127"/>
    </row>
    <row r="72" spans="1:21" ht="12.75">
      <c r="A72" s="124">
        <v>32</v>
      </c>
      <c r="B72" s="137" t="s">
        <v>29</v>
      </c>
      <c r="C72" s="135"/>
      <c r="D72" s="135">
        <v>30654.16</v>
      </c>
      <c r="E72" s="135"/>
      <c r="F72" s="135">
        <v>30354.16</v>
      </c>
      <c r="G72" s="126"/>
      <c r="H72" s="126">
        <v>0</v>
      </c>
      <c r="I72" s="126"/>
      <c r="J72" s="126">
        <v>0</v>
      </c>
      <c r="K72" s="126"/>
      <c r="L72" s="126">
        <v>0</v>
      </c>
      <c r="M72" s="126">
        <v>0</v>
      </c>
      <c r="N72" s="126">
        <v>300</v>
      </c>
      <c r="O72" s="126">
        <v>0</v>
      </c>
      <c r="P72" s="126"/>
      <c r="Q72" s="126"/>
      <c r="R72" s="126">
        <v>0</v>
      </c>
      <c r="S72" s="127"/>
      <c r="T72" s="127"/>
      <c r="U72" s="127"/>
    </row>
    <row r="73" spans="1:21" ht="12.75">
      <c r="A73" s="124">
        <v>322</v>
      </c>
      <c r="B73" s="137" t="s">
        <v>31</v>
      </c>
      <c r="C73" s="135"/>
      <c r="D73" s="135">
        <v>3673.6</v>
      </c>
      <c r="E73" s="135"/>
      <c r="F73" s="135">
        <v>3373.6</v>
      </c>
      <c r="G73" s="126"/>
      <c r="H73" s="126">
        <v>0</v>
      </c>
      <c r="I73" s="126"/>
      <c r="J73" s="126">
        <v>0</v>
      </c>
      <c r="K73" s="126"/>
      <c r="L73" s="126">
        <v>0</v>
      </c>
      <c r="M73" s="126">
        <v>0</v>
      </c>
      <c r="N73" s="126">
        <v>300</v>
      </c>
      <c r="O73" s="126">
        <v>0</v>
      </c>
      <c r="P73" s="126"/>
      <c r="Q73" s="177">
        <v>3500.78</v>
      </c>
      <c r="R73" s="177">
        <v>95.3</v>
      </c>
      <c r="S73" s="127"/>
      <c r="T73" s="127"/>
      <c r="U73" s="127"/>
    </row>
    <row r="74" spans="1:21" ht="25.5">
      <c r="A74" s="124">
        <v>3224</v>
      </c>
      <c r="B74" s="137" t="s">
        <v>99</v>
      </c>
      <c r="C74" s="135"/>
      <c r="D74" s="135">
        <v>3673.6</v>
      </c>
      <c r="E74" s="135"/>
      <c r="F74" s="135">
        <v>3373.6</v>
      </c>
      <c r="G74" s="126"/>
      <c r="H74" s="126"/>
      <c r="I74" s="126"/>
      <c r="J74" s="126">
        <v>0</v>
      </c>
      <c r="K74" s="126"/>
      <c r="L74" s="126">
        <v>0</v>
      </c>
      <c r="M74" s="126">
        <v>0</v>
      </c>
      <c r="N74" s="126">
        <v>300</v>
      </c>
      <c r="O74" s="126">
        <v>0</v>
      </c>
      <c r="P74" s="126"/>
      <c r="Q74" s="126">
        <v>3500.78</v>
      </c>
      <c r="R74" s="126"/>
      <c r="S74" s="127"/>
      <c r="T74" s="127"/>
      <c r="U74" s="127"/>
    </row>
    <row r="75" spans="1:21" ht="12.75">
      <c r="A75" s="124">
        <v>323</v>
      </c>
      <c r="B75" s="137" t="s">
        <v>32</v>
      </c>
      <c r="C75" s="135"/>
      <c r="D75" s="135">
        <v>26980.56</v>
      </c>
      <c r="E75" s="135"/>
      <c r="F75" s="135">
        <v>26980.56</v>
      </c>
      <c r="G75" s="126"/>
      <c r="H75" s="126">
        <v>0</v>
      </c>
      <c r="I75" s="126"/>
      <c r="J75" s="126">
        <v>0</v>
      </c>
      <c r="K75" s="126"/>
      <c r="L75" s="126">
        <v>0</v>
      </c>
      <c r="M75" s="126">
        <v>0</v>
      </c>
      <c r="N75" s="126">
        <v>0</v>
      </c>
      <c r="O75" s="126">
        <v>0</v>
      </c>
      <c r="P75" s="126"/>
      <c r="Q75" s="177">
        <v>26690.61</v>
      </c>
      <c r="R75" s="126">
        <v>0</v>
      </c>
      <c r="S75" s="127"/>
      <c r="T75" s="127"/>
      <c r="U75" s="127"/>
    </row>
    <row r="76" spans="1:21" ht="25.5">
      <c r="A76" s="124">
        <v>3232</v>
      </c>
      <c r="B76" s="137" t="s">
        <v>100</v>
      </c>
      <c r="C76" s="135"/>
      <c r="D76" s="135">
        <v>26930.56</v>
      </c>
      <c r="E76" s="135"/>
      <c r="F76" s="135">
        <v>26930.56</v>
      </c>
      <c r="G76" s="126"/>
      <c r="H76" s="126">
        <v>0</v>
      </c>
      <c r="I76" s="126"/>
      <c r="J76" s="126">
        <v>0</v>
      </c>
      <c r="K76" s="126"/>
      <c r="L76" s="126">
        <v>0</v>
      </c>
      <c r="M76" s="126">
        <v>0</v>
      </c>
      <c r="N76" s="126">
        <v>0</v>
      </c>
      <c r="O76" s="126">
        <v>0</v>
      </c>
      <c r="P76" s="126"/>
      <c r="Q76" s="178">
        <v>26690.61</v>
      </c>
      <c r="R76" s="126">
        <v>98.93</v>
      </c>
      <c r="S76" s="127"/>
      <c r="T76" s="127"/>
      <c r="U76" s="127"/>
    </row>
    <row r="77" spans="1:21" ht="12.75">
      <c r="A77" s="124">
        <v>3237</v>
      </c>
      <c r="B77" s="167" t="s">
        <v>101</v>
      </c>
      <c r="C77" s="135"/>
      <c r="D77" s="135">
        <v>50</v>
      </c>
      <c r="E77" s="135"/>
      <c r="F77" s="135">
        <v>50</v>
      </c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>
        <v>0</v>
      </c>
      <c r="R77" s="126"/>
      <c r="S77" s="127"/>
      <c r="T77" s="127"/>
      <c r="U77" s="127"/>
    </row>
    <row r="78" spans="1:21" ht="12.75">
      <c r="A78" s="169"/>
      <c r="B78" s="175"/>
      <c r="C78" s="135"/>
      <c r="D78" s="135"/>
      <c r="E78" s="135"/>
      <c r="F78" s="135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7"/>
      <c r="T78" s="127"/>
      <c r="U78" s="127"/>
    </row>
    <row r="79" spans="1:21" ht="12.75">
      <c r="A79" s="227" t="s">
        <v>133</v>
      </c>
      <c r="B79" s="228"/>
      <c r="C79" s="135"/>
      <c r="D79" s="135">
        <v>40000</v>
      </c>
      <c r="E79" s="135"/>
      <c r="F79" s="135">
        <v>40000</v>
      </c>
      <c r="G79" s="126"/>
      <c r="H79" s="126">
        <v>0</v>
      </c>
      <c r="I79" s="126"/>
      <c r="J79" s="126">
        <v>0</v>
      </c>
      <c r="K79" s="126"/>
      <c r="L79" s="126">
        <v>0</v>
      </c>
      <c r="M79" s="126">
        <v>0</v>
      </c>
      <c r="N79" s="126">
        <v>0</v>
      </c>
      <c r="O79" s="126">
        <v>0</v>
      </c>
      <c r="P79" s="126"/>
      <c r="Q79" s="126">
        <v>38802</v>
      </c>
      <c r="R79" s="126">
        <v>97.01</v>
      </c>
      <c r="S79" s="127"/>
      <c r="T79" s="127"/>
      <c r="U79" s="127"/>
    </row>
    <row r="80" spans="1:21" ht="12.75">
      <c r="A80" s="227" t="s">
        <v>134</v>
      </c>
      <c r="B80" s="228"/>
      <c r="C80" s="135"/>
      <c r="D80" s="135">
        <v>40000</v>
      </c>
      <c r="E80" s="135"/>
      <c r="F80" s="135">
        <v>40000</v>
      </c>
      <c r="G80" s="126"/>
      <c r="H80" s="126">
        <v>0</v>
      </c>
      <c r="I80" s="126"/>
      <c r="J80" s="126">
        <v>0</v>
      </c>
      <c r="K80" s="126"/>
      <c r="L80" s="126">
        <v>0</v>
      </c>
      <c r="M80" s="126">
        <v>0</v>
      </c>
      <c r="N80" s="126">
        <v>0</v>
      </c>
      <c r="O80" s="126">
        <v>0</v>
      </c>
      <c r="P80" s="126"/>
      <c r="Q80" s="126"/>
      <c r="R80" s="126">
        <v>0</v>
      </c>
      <c r="S80" s="127"/>
      <c r="T80" s="127"/>
      <c r="U80" s="127"/>
    </row>
    <row r="81" spans="1:21" ht="12.75">
      <c r="A81" s="169">
        <v>322</v>
      </c>
      <c r="B81" s="175"/>
      <c r="C81" s="135"/>
      <c r="D81" s="135"/>
      <c r="E81" s="135"/>
      <c r="F81" s="135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77">
        <v>38802</v>
      </c>
      <c r="R81" s="177">
        <v>97.01</v>
      </c>
      <c r="S81" s="127"/>
      <c r="T81" s="127"/>
      <c r="U81" s="127"/>
    </row>
    <row r="82" spans="1:21" ht="12.75">
      <c r="A82" s="124">
        <v>3223</v>
      </c>
      <c r="B82" s="167" t="s">
        <v>54</v>
      </c>
      <c r="C82" s="135"/>
      <c r="D82" s="135">
        <v>40000</v>
      </c>
      <c r="E82" s="135"/>
      <c r="F82" s="135">
        <v>40000</v>
      </c>
      <c r="G82" s="126"/>
      <c r="H82" s="126">
        <v>0</v>
      </c>
      <c r="I82" s="126"/>
      <c r="J82" s="126">
        <v>0</v>
      </c>
      <c r="K82" s="126"/>
      <c r="L82" s="126">
        <v>0</v>
      </c>
      <c r="M82" s="126">
        <v>0</v>
      </c>
      <c r="N82" s="126">
        <v>0</v>
      </c>
      <c r="O82" s="126">
        <v>0</v>
      </c>
      <c r="P82" s="126"/>
      <c r="Q82" s="126">
        <v>38802</v>
      </c>
      <c r="R82" s="126">
        <v>0</v>
      </c>
      <c r="S82" s="127"/>
      <c r="T82" s="127"/>
      <c r="U82" s="127"/>
    </row>
    <row r="83" spans="1:21" ht="12.75">
      <c r="A83" s="143"/>
      <c r="B83" s="176"/>
      <c r="C83" s="135"/>
      <c r="D83" s="135"/>
      <c r="E83" s="135"/>
      <c r="F83" s="135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7"/>
      <c r="T83" s="127"/>
      <c r="U83" s="127"/>
    </row>
    <row r="84" spans="1:21" s="123" customFormat="1" ht="12.75">
      <c r="A84" s="225" t="s">
        <v>104</v>
      </c>
      <c r="B84" s="226"/>
      <c r="C84" s="134"/>
      <c r="D84" s="134">
        <v>203500</v>
      </c>
      <c r="E84" s="134">
        <f aca="true" t="shared" si="9" ref="E84:N84">E85+E92</f>
        <v>0</v>
      </c>
      <c r="F84" s="134">
        <f t="shared" si="9"/>
        <v>0</v>
      </c>
      <c r="G84" s="134">
        <f t="shared" si="9"/>
        <v>0</v>
      </c>
      <c r="H84" s="134">
        <f t="shared" si="9"/>
        <v>0</v>
      </c>
      <c r="I84" s="134" t="e">
        <f t="shared" si="9"/>
        <v>#REF!</v>
      </c>
      <c r="J84" s="134">
        <f t="shared" si="9"/>
        <v>0</v>
      </c>
      <c r="K84" s="134" t="e">
        <f t="shared" si="9"/>
        <v>#REF!</v>
      </c>
      <c r="L84" s="134">
        <v>15000</v>
      </c>
      <c r="M84" s="134">
        <v>0</v>
      </c>
      <c r="N84" s="134">
        <f t="shared" si="9"/>
        <v>188500</v>
      </c>
      <c r="O84" s="134">
        <v>0</v>
      </c>
      <c r="P84" s="134"/>
      <c r="Q84" s="134">
        <v>181568.08</v>
      </c>
      <c r="R84" s="134">
        <v>89.22</v>
      </c>
      <c r="S84" s="183"/>
      <c r="T84" s="183"/>
      <c r="U84" s="183"/>
    </row>
    <row r="85" spans="1:21" s="123" customFormat="1" ht="12.75">
      <c r="A85" s="218" t="s">
        <v>96</v>
      </c>
      <c r="B85" s="224"/>
      <c r="C85" s="135"/>
      <c r="D85" s="135">
        <v>203500</v>
      </c>
      <c r="E85" s="135"/>
      <c r="F85" s="135">
        <f>F86</f>
        <v>0</v>
      </c>
      <c r="G85" s="135"/>
      <c r="H85" s="135">
        <f>H86</f>
        <v>0</v>
      </c>
      <c r="I85" s="135"/>
      <c r="J85" s="135">
        <f>J86</f>
        <v>0</v>
      </c>
      <c r="K85" s="135"/>
      <c r="L85" s="135">
        <v>15000</v>
      </c>
      <c r="M85" s="135">
        <v>0</v>
      </c>
      <c r="N85" s="135">
        <f>N86</f>
        <v>188500</v>
      </c>
      <c r="O85" s="135">
        <v>0</v>
      </c>
      <c r="P85" s="135"/>
      <c r="Q85" s="135">
        <v>181568.08</v>
      </c>
      <c r="R85" s="135">
        <v>89.22</v>
      </c>
      <c r="S85" s="136"/>
      <c r="T85" s="136"/>
      <c r="U85" s="136"/>
    </row>
    <row r="86" spans="1:21" ht="12.75">
      <c r="A86" s="124">
        <v>3</v>
      </c>
      <c r="B86" s="137" t="s">
        <v>24</v>
      </c>
      <c r="C86" s="135">
        <v>27000</v>
      </c>
      <c r="D86" s="135">
        <v>203500</v>
      </c>
      <c r="E86" s="135">
        <v>20500</v>
      </c>
      <c r="F86" s="135">
        <f>F87</f>
        <v>0</v>
      </c>
      <c r="G86" s="135">
        <f aca="true" t="shared" si="10" ref="G86:N87">G87</f>
        <v>0</v>
      </c>
      <c r="H86" s="135">
        <f t="shared" si="10"/>
        <v>0</v>
      </c>
      <c r="I86" s="135">
        <f t="shared" si="10"/>
        <v>0</v>
      </c>
      <c r="J86" s="135">
        <f t="shared" si="10"/>
        <v>0</v>
      </c>
      <c r="K86" s="135">
        <f t="shared" si="10"/>
        <v>5000</v>
      </c>
      <c r="L86" s="135">
        <v>15000</v>
      </c>
      <c r="M86" s="135">
        <v>0</v>
      </c>
      <c r="N86" s="135">
        <f t="shared" si="10"/>
        <v>188500</v>
      </c>
      <c r="O86" s="135">
        <v>0</v>
      </c>
      <c r="P86" s="135"/>
      <c r="Q86" s="135"/>
      <c r="R86" s="135">
        <v>0</v>
      </c>
      <c r="S86" s="136"/>
      <c r="T86" s="136"/>
      <c r="U86" s="136"/>
    </row>
    <row r="87" spans="1:21" ht="12.75">
      <c r="A87" s="145">
        <v>32</v>
      </c>
      <c r="B87" s="137" t="s">
        <v>29</v>
      </c>
      <c r="C87" s="135">
        <v>27000</v>
      </c>
      <c r="D87" s="135">
        <v>203500</v>
      </c>
      <c r="E87" s="135">
        <v>20500</v>
      </c>
      <c r="F87" s="135">
        <f>F88</f>
        <v>0</v>
      </c>
      <c r="G87" s="135">
        <f t="shared" si="10"/>
        <v>0</v>
      </c>
      <c r="H87" s="135">
        <f t="shared" si="10"/>
        <v>0</v>
      </c>
      <c r="I87" s="135">
        <f t="shared" si="10"/>
        <v>0</v>
      </c>
      <c r="J87" s="135">
        <f t="shared" si="10"/>
        <v>0</v>
      </c>
      <c r="K87" s="135">
        <f t="shared" si="10"/>
        <v>5000</v>
      </c>
      <c r="L87" s="135">
        <v>15000</v>
      </c>
      <c r="M87" s="135">
        <v>0</v>
      </c>
      <c r="N87" s="135">
        <f t="shared" si="10"/>
        <v>188500</v>
      </c>
      <c r="O87" s="135">
        <v>0</v>
      </c>
      <c r="P87" s="135"/>
      <c r="Q87" s="135"/>
      <c r="R87" s="135">
        <v>0</v>
      </c>
      <c r="S87" s="136"/>
      <c r="T87" s="136"/>
      <c r="U87" s="136"/>
    </row>
    <row r="88" spans="1:21" ht="12.75">
      <c r="A88" s="145">
        <v>322</v>
      </c>
      <c r="B88" s="137" t="s">
        <v>31</v>
      </c>
      <c r="C88" s="135">
        <v>27000</v>
      </c>
      <c r="D88" s="135">
        <v>203500</v>
      </c>
      <c r="E88" s="135">
        <v>20500</v>
      </c>
      <c r="F88" s="135">
        <f>F89+F90</f>
        <v>0</v>
      </c>
      <c r="G88" s="135">
        <f aca="true" t="shared" si="11" ref="G88:N88">G89+G90</f>
        <v>0</v>
      </c>
      <c r="H88" s="135">
        <f t="shared" si="11"/>
        <v>0</v>
      </c>
      <c r="I88" s="135">
        <f t="shared" si="11"/>
        <v>0</v>
      </c>
      <c r="J88" s="135">
        <f t="shared" si="11"/>
        <v>0</v>
      </c>
      <c r="K88" s="135">
        <f t="shared" si="11"/>
        <v>5000</v>
      </c>
      <c r="L88" s="135">
        <v>15000</v>
      </c>
      <c r="M88" s="135">
        <v>0</v>
      </c>
      <c r="N88" s="135">
        <f t="shared" si="11"/>
        <v>188500</v>
      </c>
      <c r="O88" s="135">
        <v>0</v>
      </c>
      <c r="P88" s="135"/>
      <c r="Q88" s="135">
        <v>181568</v>
      </c>
      <c r="R88" s="135">
        <v>89.22</v>
      </c>
      <c r="S88" s="136"/>
      <c r="T88" s="136"/>
      <c r="U88" s="136"/>
    </row>
    <row r="89" spans="1:21" ht="12.75">
      <c r="A89" s="138">
        <v>3221</v>
      </c>
      <c r="B89" s="125" t="s">
        <v>58</v>
      </c>
      <c r="C89" s="126">
        <v>15000</v>
      </c>
      <c r="D89" s="126">
        <v>1500</v>
      </c>
      <c r="E89" s="126">
        <v>10000</v>
      </c>
      <c r="F89" s="126">
        <v>0</v>
      </c>
      <c r="G89" s="126"/>
      <c r="H89" s="126">
        <v>0</v>
      </c>
      <c r="I89" s="126"/>
      <c r="J89" s="126">
        <v>0</v>
      </c>
      <c r="K89" s="126">
        <v>5000</v>
      </c>
      <c r="L89" s="126">
        <v>0</v>
      </c>
      <c r="M89" s="126">
        <v>0</v>
      </c>
      <c r="N89" s="126">
        <v>1500</v>
      </c>
      <c r="O89" s="126">
        <v>0</v>
      </c>
      <c r="P89" s="126"/>
      <c r="Q89" s="126"/>
      <c r="R89" s="126">
        <v>0</v>
      </c>
      <c r="S89" s="127"/>
      <c r="T89" s="127"/>
      <c r="U89" s="127"/>
    </row>
    <row r="90" spans="1:21" ht="12.75">
      <c r="A90" s="138">
        <v>3222</v>
      </c>
      <c r="B90" s="125" t="s">
        <v>59</v>
      </c>
      <c r="C90" s="126">
        <v>12000</v>
      </c>
      <c r="D90" s="126">
        <v>202000</v>
      </c>
      <c r="E90" s="126">
        <v>10500</v>
      </c>
      <c r="F90" s="126">
        <v>0</v>
      </c>
      <c r="G90" s="126"/>
      <c r="H90" s="126">
        <v>0</v>
      </c>
      <c r="I90" s="126"/>
      <c r="J90" s="126">
        <v>0</v>
      </c>
      <c r="K90" s="126"/>
      <c r="L90" s="126">
        <v>15000</v>
      </c>
      <c r="M90" s="126">
        <v>0</v>
      </c>
      <c r="N90" s="126">
        <v>187000</v>
      </c>
      <c r="O90" s="126">
        <v>0</v>
      </c>
      <c r="P90" s="126"/>
      <c r="Q90" s="126">
        <v>181568.08</v>
      </c>
      <c r="R90" s="126">
        <v>89.22</v>
      </c>
      <c r="S90" s="127"/>
      <c r="T90" s="127"/>
      <c r="U90" s="127"/>
    </row>
    <row r="91" spans="1:21" ht="12.75">
      <c r="A91" s="138">
        <v>3223</v>
      </c>
      <c r="B91" s="125" t="s">
        <v>54</v>
      </c>
      <c r="C91" s="126"/>
      <c r="D91" s="126">
        <v>0</v>
      </c>
      <c r="E91" s="126"/>
      <c r="F91" s="126">
        <v>0</v>
      </c>
      <c r="G91" s="126"/>
      <c r="H91" s="126">
        <v>0</v>
      </c>
      <c r="I91" s="126"/>
      <c r="J91" s="126">
        <v>0</v>
      </c>
      <c r="K91" s="126"/>
      <c r="L91" s="126">
        <v>0</v>
      </c>
      <c r="M91" s="126">
        <v>0</v>
      </c>
      <c r="N91" s="126">
        <v>0</v>
      </c>
      <c r="O91" s="126">
        <v>0</v>
      </c>
      <c r="P91" s="126"/>
      <c r="Q91" s="126"/>
      <c r="R91" s="126">
        <v>0</v>
      </c>
      <c r="S91" s="127"/>
      <c r="T91" s="127"/>
      <c r="U91" s="127"/>
    </row>
    <row r="92" spans="1:21" ht="25.5" customHeight="1">
      <c r="A92" s="218"/>
      <c r="B92" s="224"/>
      <c r="C92" s="135"/>
      <c r="D92" s="135"/>
      <c r="E92" s="135"/>
      <c r="F92" s="135"/>
      <c r="G92" s="135"/>
      <c r="H92" s="135"/>
      <c r="I92" s="135" t="e">
        <f>#REF!</f>
        <v>#REF!</v>
      </c>
      <c r="J92" s="135"/>
      <c r="K92" s="135" t="e">
        <f>#REF!</f>
        <v>#REF!</v>
      </c>
      <c r="L92" s="135"/>
      <c r="M92" s="135"/>
      <c r="N92" s="135"/>
      <c r="O92" s="135"/>
      <c r="P92" s="135"/>
      <c r="Q92" s="135"/>
      <c r="R92" s="135"/>
      <c r="S92" s="136"/>
      <c r="T92" s="136"/>
      <c r="U92" s="136"/>
    </row>
    <row r="93" spans="1:21" ht="12.75">
      <c r="A93" s="220" t="s">
        <v>108</v>
      </c>
      <c r="B93" s="221"/>
      <c r="C93" s="146"/>
      <c r="D93" s="147">
        <v>146062.49</v>
      </c>
      <c r="E93" s="147"/>
      <c r="F93" s="147">
        <v>146062.49</v>
      </c>
      <c r="G93" s="146"/>
      <c r="H93" s="146">
        <v>0</v>
      </c>
      <c r="I93" s="146"/>
      <c r="J93" s="146">
        <v>0</v>
      </c>
      <c r="K93" s="146"/>
      <c r="L93" s="147">
        <v>0</v>
      </c>
      <c r="M93" s="146">
        <v>0</v>
      </c>
      <c r="N93" s="146">
        <v>0</v>
      </c>
      <c r="O93" s="147">
        <v>0</v>
      </c>
      <c r="P93" s="147"/>
      <c r="Q93" s="147">
        <v>141479.95</v>
      </c>
      <c r="R93" s="147">
        <v>96.86</v>
      </c>
      <c r="S93" s="184"/>
      <c r="T93" s="184"/>
      <c r="U93" s="184"/>
    </row>
    <row r="94" spans="1:21" ht="12.75">
      <c r="A94" s="216" t="s">
        <v>97</v>
      </c>
      <c r="B94" s="217"/>
      <c r="C94" s="126"/>
      <c r="D94" s="135"/>
      <c r="E94" s="135"/>
      <c r="F94" s="135"/>
      <c r="G94" s="126"/>
      <c r="H94" s="126">
        <v>0</v>
      </c>
      <c r="I94" s="126"/>
      <c r="J94" s="126">
        <v>0</v>
      </c>
      <c r="K94" s="126"/>
      <c r="L94" s="135">
        <v>0</v>
      </c>
      <c r="M94" s="126">
        <v>0</v>
      </c>
      <c r="N94" s="126">
        <v>0</v>
      </c>
      <c r="O94" s="126">
        <v>0</v>
      </c>
      <c r="P94" s="126"/>
      <c r="Q94" s="126"/>
      <c r="R94" s="135">
        <v>0</v>
      </c>
      <c r="S94" s="136"/>
      <c r="T94" s="136"/>
      <c r="U94" s="127"/>
    </row>
    <row r="95" spans="1:21" ht="12.75">
      <c r="A95" s="234" t="s">
        <v>65</v>
      </c>
      <c r="B95" s="217"/>
      <c r="C95" s="126"/>
      <c r="D95" s="135">
        <v>4650</v>
      </c>
      <c r="E95" s="135"/>
      <c r="F95" s="135">
        <v>4650</v>
      </c>
      <c r="G95" s="126"/>
      <c r="H95" s="126">
        <v>0</v>
      </c>
      <c r="I95" s="126"/>
      <c r="J95" s="126">
        <v>0</v>
      </c>
      <c r="K95" s="126"/>
      <c r="L95" s="135">
        <v>0</v>
      </c>
      <c r="M95" s="126">
        <v>0</v>
      </c>
      <c r="N95" s="126">
        <v>0</v>
      </c>
      <c r="O95" s="126">
        <v>0</v>
      </c>
      <c r="P95" s="126"/>
      <c r="Q95" s="126">
        <v>4650</v>
      </c>
      <c r="R95" s="126">
        <v>100</v>
      </c>
      <c r="S95" s="127"/>
      <c r="T95" s="127"/>
      <c r="U95" s="127"/>
    </row>
    <row r="96" spans="1:21" ht="12.75">
      <c r="A96" s="143">
        <v>3</v>
      </c>
      <c r="B96" s="149" t="s">
        <v>24</v>
      </c>
      <c r="C96" s="126"/>
      <c r="D96" s="135">
        <v>4650</v>
      </c>
      <c r="E96" s="135"/>
      <c r="F96" s="135">
        <v>4650</v>
      </c>
      <c r="G96" s="126"/>
      <c r="H96" s="126">
        <v>0</v>
      </c>
      <c r="I96" s="126"/>
      <c r="J96" s="126">
        <v>0</v>
      </c>
      <c r="K96" s="126"/>
      <c r="L96" s="126">
        <v>0</v>
      </c>
      <c r="M96" s="126">
        <v>0</v>
      </c>
      <c r="N96" s="126">
        <v>0</v>
      </c>
      <c r="O96" s="126">
        <v>0</v>
      </c>
      <c r="P96" s="126"/>
      <c r="Q96" s="126"/>
      <c r="R96" s="126">
        <v>0</v>
      </c>
      <c r="S96" s="127"/>
      <c r="T96" s="127"/>
      <c r="U96" s="127"/>
    </row>
    <row r="97" spans="1:21" ht="12.75">
      <c r="A97" s="140">
        <v>32</v>
      </c>
      <c r="B97" s="150" t="s">
        <v>29</v>
      </c>
      <c r="C97" s="126"/>
      <c r="D97" s="126">
        <v>4650</v>
      </c>
      <c r="E97" s="126"/>
      <c r="F97" s="126">
        <v>4650</v>
      </c>
      <c r="G97" s="126"/>
      <c r="H97" s="126">
        <v>0</v>
      </c>
      <c r="I97" s="126"/>
      <c r="J97" s="126">
        <v>0</v>
      </c>
      <c r="K97" s="126"/>
      <c r="L97" s="126">
        <v>0</v>
      </c>
      <c r="M97" s="126">
        <v>0</v>
      </c>
      <c r="N97" s="126">
        <v>0</v>
      </c>
      <c r="O97" s="126">
        <v>0</v>
      </c>
      <c r="P97" s="126"/>
      <c r="Q97" s="126"/>
      <c r="R97" s="126">
        <v>0</v>
      </c>
      <c r="S97" s="127"/>
      <c r="T97" s="127"/>
      <c r="U97" s="127"/>
    </row>
    <row r="98" spans="1:21" ht="12.75">
      <c r="A98" s="140">
        <v>329</v>
      </c>
      <c r="B98" s="150" t="s">
        <v>33</v>
      </c>
      <c r="C98" s="126"/>
      <c r="D98" s="135">
        <v>4650</v>
      </c>
      <c r="E98" s="135"/>
      <c r="F98" s="135">
        <v>4650</v>
      </c>
      <c r="G98" s="135"/>
      <c r="H98" s="135">
        <v>0</v>
      </c>
      <c r="I98" s="135"/>
      <c r="J98" s="135">
        <v>0</v>
      </c>
      <c r="K98" s="135"/>
      <c r="L98" s="135">
        <v>0</v>
      </c>
      <c r="M98" s="126">
        <v>0</v>
      </c>
      <c r="N98" s="126">
        <v>0</v>
      </c>
      <c r="O98" s="126">
        <v>0</v>
      </c>
      <c r="P98" s="126"/>
      <c r="Q98" s="177">
        <v>4650</v>
      </c>
      <c r="R98" s="126">
        <v>100</v>
      </c>
      <c r="S98" s="127"/>
      <c r="T98" s="127"/>
      <c r="U98" s="127"/>
    </row>
    <row r="99" spans="1:22" ht="12.75">
      <c r="A99" s="140">
        <v>3299</v>
      </c>
      <c r="B99" s="150" t="s">
        <v>33</v>
      </c>
      <c r="C99" s="126"/>
      <c r="D99" s="126">
        <v>4650</v>
      </c>
      <c r="E99" s="126"/>
      <c r="F99" s="126">
        <v>4650</v>
      </c>
      <c r="G99" s="126"/>
      <c r="H99" s="126">
        <v>0</v>
      </c>
      <c r="I99" s="126"/>
      <c r="J99" s="126">
        <v>0</v>
      </c>
      <c r="K99" s="126"/>
      <c r="L99" s="126">
        <v>0</v>
      </c>
      <c r="M99" s="126">
        <v>0</v>
      </c>
      <c r="N99" s="126">
        <v>0</v>
      </c>
      <c r="O99" s="126">
        <v>0</v>
      </c>
      <c r="P99" s="126"/>
      <c r="Q99" s="126">
        <v>0</v>
      </c>
      <c r="R99" s="126">
        <v>100</v>
      </c>
      <c r="S99" s="127"/>
      <c r="T99" s="127"/>
      <c r="U99" s="127"/>
      <c r="V99" s="119" t="s">
        <v>78</v>
      </c>
    </row>
    <row r="100" spans="1:21" ht="12.75">
      <c r="A100" s="143"/>
      <c r="B100" s="150" t="s">
        <v>118</v>
      </c>
      <c r="C100" s="126"/>
      <c r="D100" s="135"/>
      <c r="E100" s="135"/>
      <c r="F100" s="135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7"/>
      <c r="T100" s="127"/>
      <c r="U100" s="127"/>
    </row>
    <row r="101" spans="1:21" ht="12.75">
      <c r="A101" s="143">
        <v>37</v>
      </c>
      <c r="B101" s="150" t="s">
        <v>119</v>
      </c>
      <c r="C101" s="126"/>
      <c r="D101" s="177">
        <v>11270.19</v>
      </c>
      <c r="E101" s="135"/>
      <c r="F101" s="135">
        <v>6687.65</v>
      </c>
      <c r="G101" s="126"/>
      <c r="H101" s="126">
        <v>0</v>
      </c>
      <c r="I101" s="126"/>
      <c r="J101" s="126">
        <v>0</v>
      </c>
      <c r="K101" s="126"/>
      <c r="L101" s="126">
        <v>0</v>
      </c>
      <c r="M101" s="126">
        <v>0</v>
      </c>
      <c r="N101" s="126">
        <v>0</v>
      </c>
      <c r="O101" s="126">
        <v>0</v>
      </c>
      <c r="P101" s="126"/>
      <c r="Q101" s="126">
        <v>0</v>
      </c>
      <c r="R101" s="126">
        <v>0</v>
      </c>
      <c r="S101" s="127"/>
      <c r="T101" s="127"/>
      <c r="U101" s="127"/>
    </row>
    <row r="102" spans="1:21" ht="12.75">
      <c r="A102" s="143">
        <v>372</v>
      </c>
      <c r="B102" s="150" t="s">
        <v>120</v>
      </c>
      <c r="C102" s="126"/>
      <c r="D102" s="135">
        <v>11270.19</v>
      </c>
      <c r="E102" s="135"/>
      <c r="F102" s="135">
        <v>6687.65</v>
      </c>
      <c r="G102" s="126"/>
      <c r="H102" s="126">
        <v>0</v>
      </c>
      <c r="I102" s="126"/>
      <c r="J102" s="126">
        <v>0</v>
      </c>
      <c r="K102" s="126"/>
      <c r="L102" s="126">
        <v>0</v>
      </c>
      <c r="M102" s="126">
        <v>0</v>
      </c>
      <c r="N102" s="126">
        <v>0</v>
      </c>
      <c r="O102" s="126">
        <v>0</v>
      </c>
      <c r="P102" s="126"/>
      <c r="Q102" s="126">
        <v>6687.65</v>
      </c>
      <c r="R102" s="126">
        <v>59.34</v>
      </c>
      <c r="S102" s="127"/>
      <c r="T102" s="127"/>
      <c r="U102" s="127"/>
    </row>
    <row r="103" spans="1:21" ht="12.75">
      <c r="A103" s="143">
        <v>3722</v>
      </c>
      <c r="B103" s="150" t="s">
        <v>144</v>
      </c>
      <c r="C103" s="126"/>
      <c r="D103" s="135">
        <v>11270.19</v>
      </c>
      <c r="E103" s="135"/>
      <c r="F103" s="135">
        <v>6687.65</v>
      </c>
      <c r="G103" s="126"/>
      <c r="H103" s="126">
        <v>0</v>
      </c>
      <c r="I103" s="126"/>
      <c r="J103" s="126">
        <v>0</v>
      </c>
      <c r="K103" s="126"/>
      <c r="L103" s="126">
        <v>0</v>
      </c>
      <c r="M103" s="126">
        <v>0</v>
      </c>
      <c r="N103" s="126">
        <v>0</v>
      </c>
      <c r="O103" s="126">
        <v>0</v>
      </c>
      <c r="P103" s="126"/>
      <c r="Q103" s="126">
        <v>6687.65</v>
      </c>
      <c r="R103" s="126">
        <v>0</v>
      </c>
      <c r="S103" s="127"/>
      <c r="T103" s="127"/>
      <c r="U103" s="127"/>
    </row>
    <row r="104" spans="1:21" ht="12.75">
      <c r="A104" s="143"/>
      <c r="B104" s="150"/>
      <c r="C104" s="126"/>
      <c r="D104" s="135"/>
      <c r="E104" s="135"/>
      <c r="F104" s="135"/>
      <c r="G104" s="126"/>
      <c r="H104" s="126">
        <v>0</v>
      </c>
      <c r="I104" s="126"/>
      <c r="J104" s="126">
        <v>0</v>
      </c>
      <c r="K104" s="126"/>
      <c r="L104" s="126">
        <v>0</v>
      </c>
      <c r="M104" s="126">
        <v>0</v>
      </c>
      <c r="N104" s="126">
        <v>0</v>
      </c>
      <c r="O104" s="126">
        <v>0</v>
      </c>
      <c r="P104" s="126"/>
      <c r="Q104" s="126"/>
      <c r="R104" s="126">
        <v>0</v>
      </c>
      <c r="S104" s="127"/>
      <c r="T104" s="127"/>
      <c r="U104" s="127"/>
    </row>
    <row r="105" spans="1:21" ht="12.75">
      <c r="A105" s="143"/>
      <c r="B105" s="150"/>
      <c r="C105" s="126"/>
      <c r="D105" s="135"/>
      <c r="E105" s="135"/>
      <c r="F105" s="135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7"/>
      <c r="T105" s="127"/>
      <c r="U105" s="127"/>
    </row>
    <row r="106" spans="1:21" ht="12.75">
      <c r="A106" s="216" t="s">
        <v>117</v>
      </c>
      <c r="B106" s="217"/>
      <c r="C106" s="126"/>
      <c r="D106" s="135">
        <v>122017.3</v>
      </c>
      <c r="E106" s="135"/>
      <c r="F106" s="135">
        <v>122017.3</v>
      </c>
      <c r="G106" s="126"/>
      <c r="H106" s="126">
        <v>0</v>
      </c>
      <c r="I106" s="126"/>
      <c r="J106" s="126">
        <v>0</v>
      </c>
      <c r="K106" s="126"/>
      <c r="L106" s="126">
        <v>0</v>
      </c>
      <c r="M106" s="126">
        <v>0</v>
      </c>
      <c r="N106" s="126">
        <v>0</v>
      </c>
      <c r="O106" s="126">
        <v>0</v>
      </c>
      <c r="P106" s="126"/>
      <c r="Q106" s="126">
        <v>122017.3</v>
      </c>
      <c r="R106" s="135">
        <v>100</v>
      </c>
      <c r="S106" s="136"/>
      <c r="T106" s="136"/>
      <c r="U106" s="136"/>
    </row>
    <row r="107" spans="1:21" ht="12.75">
      <c r="A107" s="143"/>
      <c r="B107" s="148"/>
      <c r="C107" s="126"/>
      <c r="D107" s="135"/>
      <c r="E107" s="135"/>
      <c r="F107" s="135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35"/>
      <c r="S107" s="136"/>
      <c r="T107" s="136"/>
      <c r="U107" s="136"/>
    </row>
    <row r="108" spans="1:21" ht="12.75">
      <c r="A108" s="143">
        <v>311</v>
      </c>
      <c r="B108" s="148" t="s">
        <v>83</v>
      </c>
      <c r="C108" s="126"/>
      <c r="D108" s="135">
        <v>97377.18</v>
      </c>
      <c r="E108" s="135"/>
      <c r="F108" s="135">
        <v>97377.18</v>
      </c>
      <c r="G108" s="126"/>
      <c r="H108" s="126">
        <v>0</v>
      </c>
      <c r="I108" s="126"/>
      <c r="J108" s="126">
        <v>0</v>
      </c>
      <c r="K108" s="126"/>
      <c r="L108" s="126">
        <v>0</v>
      </c>
      <c r="M108" s="126">
        <v>0</v>
      </c>
      <c r="N108" s="126">
        <v>0</v>
      </c>
      <c r="O108" s="126">
        <v>0</v>
      </c>
      <c r="P108" s="126"/>
      <c r="Q108" s="177">
        <v>97377.18</v>
      </c>
      <c r="R108" s="135">
        <v>100</v>
      </c>
      <c r="S108" s="136"/>
      <c r="T108" s="136"/>
      <c r="U108" s="127"/>
    </row>
    <row r="109" spans="1:21" ht="12.75">
      <c r="A109" s="143">
        <v>3111</v>
      </c>
      <c r="B109" s="150" t="s">
        <v>83</v>
      </c>
      <c r="C109" s="126"/>
      <c r="D109" s="135">
        <v>97377.18</v>
      </c>
      <c r="E109" s="135"/>
      <c r="F109" s="135">
        <v>97377.18</v>
      </c>
      <c r="G109" s="126"/>
      <c r="H109" s="126">
        <v>0</v>
      </c>
      <c r="I109" s="126"/>
      <c r="J109" s="126">
        <v>0</v>
      </c>
      <c r="K109" s="126"/>
      <c r="L109" s="126">
        <v>0</v>
      </c>
      <c r="M109" s="126">
        <v>0</v>
      </c>
      <c r="N109" s="126">
        <v>0</v>
      </c>
      <c r="O109" s="126">
        <v>0</v>
      </c>
      <c r="P109" s="126"/>
      <c r="Q109" s="126">
        <v>97377.18</v>
      </c>
      <c r="R109" s="126">
        <v>0</v>
      </c>
      <c r="S109" s="127"/>
      <c r="T109" s="127"/>
      <c r="U109" s="127"/>
    </row>
    <row r="110" spans="1:21" ht="12.75">
      <c r="A110" s="143">
        <v>312</v>
      </c>
      <c r="B110" s="150" t="s">
        <v>27</v>
      </c>
      <c r="C110" s="126"/>
      <c r="D110" s="135">
        <v>3437.61</v>
      </c>
      <c r="E110" s="135"/>
      <c r="F110" s="135">
        <v>3437.61</v>
      </c>
      <c r="G110" s="126"/>
      <c r="H110" s="126">
        <v>0</v>
      </c>
      <c r="I110" s="126"/>
      <c r="J110" s="126">
        <v>0</v>
      </c>
      <c r="K110" s="126"/>
      <c r="L110" s="126">
        <v>0</v>
      </c>
      <c r="M110" s="126">
        <v>0</v>
      </c>
      <c r="N110" s="126">
        <v>0</v>
      </c>
      <c r="O110" s="126">
        <v>0</v>
      </c>
      <c r="P110" s="126"/>
      <c r="Q110" s="177">
        <v>3437.61</v>
      </c>
      <c r="R110" s="126">
        <v>100</v>
      </c>
      <c r="S110" s="127"/>
      <c r="T110" s="127"/>
      <c r="U110" s="127"/>
    </row>
    <row r="111" spans="1:21" ht="12.75">
      <c r="A111" s="143">
        <v>3121</v>
      </c>
      <c r="B111" s="150" t="s">
        <v>127</v>
      </c>
      <c r="C111" s="126"/>
      <c r="D111" s="135">
        <v>3437.61</v>
      </c>
      <c r="E111" s="135"/>
      <c r="F111" s="135">
        <v>3437.61</v>
      </c>
      <c r="G111" s="126"/>
      <c r="H111" s="126">
        <v>0</v>
      </c>
      <c r="I111" s="126"/>
      <c r="J111" s="126">
        <v>0</v>
      </c>
      <c r="K111" s="126"/>
      <c r="L111" s="126">
        <v>0</v>
      </c>
      <c r="M111" s="126">
        <v>0</v>
      </c>
      <c r="N111" s="126">
        <v>0</v>
      </c>
      <c r="O111" s="126">
        <v>0</v>
      </c>
      <c r="P111" s="126"/>
      <c r="Q111" s="126">
        <v>3437.61</v>
      </c>
      <c r="R111" s="126">
        <v>0</v>
      </c>
      <c r="S111" s="127"/>
      <c r="T111" s="127"/>
      <c r="U111" s="127"/>
    </row>
    <row r="112" spans="1:21" ht="12.75">
      <c r="A112" s="143">
        <v>313</v>
      </c>
      <c r="B112" s="150" t="s">
        <v>28</v>
      </c>
      <c r="C112" s="126"/>
      <c r="D112" s="135">
        <v>16136.37</v>
      </c>
      <c r="E112" s="135"/>
      <c r="F112" s="135">
        <v>16136.37</v>
      </c>
      <c r="G112" s="126"/>
      <c r="H112" s="126">
        <v>0</v>
      </c>
      <c r="I112" s="126"/>
      <c r="J112" s="126">
        <v>0</v>
      </c>
      <c r="K112" s="126"/>
      <c r="L112" s="126">
        <v>0</v>
      </c>
      <c r="M112" s="126">
        <v>0</v>
      </c>
      <c r="N112" s="126">
        <v>0</v>
      </c>
      <c r="O112" s="126">
        <v>0</v>
      </c>
      <c r="P112" s="126"/>
      <c r="Q112" s="177">
        <v>16136.37</v>
      </c>
      <c r="R112" s="126">
        <v>100</v>
      </c>
      <c r="S112" s="127"/>
      <c r="T112" s="127"/>
      <c r="U112" s="127"/>
    </row>
    <row r="113" spans="1:21" ht="12.75">
      <c r="A113" s="143">
        <v>3132</v>
      </c>
      <c r="B113" s="150" t="s">
        <v>84</v>
      </c>
      <c r="C113" s="126"/>
      <c r="D113" s="135">
        <v>15968.52</v>
      </c>
      <c r="E113" s="135"/>
      <c r="F113" s="135">
        <v>15968.52</v>
      </c>
      <c r="G113" s="126"/>
      <c r="H113" s="126">
        <v>0</v>
      </c>
      <c r="I113" s="126"/>
      <c r="J113" s="126">
        <v>0</v>
      </c>
      <c r="K113" s="126"/>
      <c r="L113" s="126">
        <v>0</v>
      </c>
      <c r="M113" s="126">
        <v>0</v>
      </c>
      <c r="N113" s="126">
        <v>0</v>
      </c>
      <c r="O113" s="126">
        <v>0</v>
      </c>
      <c r="P113" s="126"/>
      <c r="Q113" s="126">
        <v>15968.52</v>
      </c>
      <c r="R113" s="126">
        <v>0</v>
      </c>
      <c r="S113" s="127"/>
      <c r="T113" s="127"/>
      <c r="U113" s="127"/>
    </row>
    <row r="114" spans="1:21" ht="12.75">
      <c r="A114" s="143">
        <v>3133</v>
      </c>
      <c r="B114" s="150" t="s">
        <v>85</v>
      </c>
      <c r="C114" s="126"/>
      <c r="D114" s="135">
        <v>167.85</v>
      </c>
      <c r="E114" s="135"/>
      <c r="F114" s="135">
        <v>167.85</v>
      </c>
      <c r="G114" s="126"/>
      <c r="H114" s="126">
        <v>0</v>
      </c>
      <c r="I114" s="126"/>
      <c r="J114" s="126">
        <v>0</v>
      </c>
      <c r="K114" s="126"/>
      <c r="L114" s="126">
        <v>0</v>
      </c>
      <c r="M114" s="126">
        <v>0</v>
      </c>
      <c r="N114" s="126">
        <v>0</v>
      </c>
      <c r="O114" s="126">
        <v>0</v>
      </c>
      <c r="P114" s="126"/>
      <c r="Q114" s="126">
        <v>167.85</v>
      </c>
      <c r="R114" s="126">
        <v>0</v>
      </c>
      <c r="S114" s="127"/>
      <c r="T114" s="127"/>
      <c r="U114" s="127"/>
    </row>
    <row r="115" spans="1:21" ht="12.75">
      <c r="A115" s="143">
        <v>321</v>
      </c>
      <c r="B115" s="150" t="s">
        <v>87</v>
      </c>
      <c r="C115" s="126"/>
      <c r="D115" s="135">
        <v>5066.14</v>
      </c>
      <c r="E115" s="135"/>
      <c r="F115" s="135">
        <v>5066.14</v>
      </c>
      <c r="G115" s="126"/>
      <c r="H115" s="126">
        <v>0</v>
      </c>
      <c r="I115" s="126"/>
      <c r="J115" s="126">
        <v>0</v>
      </c>
      <c r="K115" s="126"/>
      <c r="L115" s="126">
        <v>0</v>
      </c>
      <c r="M115" s="126">
        <v>0</v>
      </c>
      <c r="N115" s="126">
        <v>0</v>
      </c>
      <c r="O115" s="126">
        <v>0</v>
      </c>
      <c r="P115" s="126"/>
      <c r="Q115" s="177">
        <v>5066.14</v>
      </c>
      <c r="R115" s="126">
        <v>100</v>
      </c>
      <c r="S115" s="127"/>
      <c r="T115" s="127"/>
      <c r="U115" s="127"/>
    </row>
    <row r="116" spans="1:21" ht="12.75">
      <c r="A116" s="143">
        <v>3211</v>
      </c>
      <c r="B116" s="150" t="s">
        <v>109</v>
      </c>
      <c r="C116" s="126"/>
      <c r="D116" s="135">
        <v>935</v>
      </c>
      <c r="E116" s="135"/>
      <c r="F116" s="135">
        <v>935</v>
      </c>
      <c r="G116" s="126"/>
      <c r="H116" s="126">
        <v>0</v>
      </c>
      <c r="I116" s="126"/>
      <c r="J116" s="126">
        <v>0</v>
      </c>
      <c r="K116" s="126"/>
      <c r="L116" s="126">
        <v>0</v>
      </c>
      <c r="M116" s="126">
        <v>0</v>
      </c>
      <c r="N116" s="126">
        <v>0</v>
      </c>
      <c r="O116" s="126">
        <v>0</v>
      </c>
      <c r="P116" s="126"/>
      <c r="Q116" s="126">
        <v>935</v>
      </c>
      <c r="R116" s="126">
        <v>0</v>
      </c>
      <c r="S116" s="127"/>
      <c r="T116" s="127"/>
      <c r="U116" s="127"/>
    </row>
    <row r="117" spans="1:21" ht="12.75">
      <c r="A117" s="143">
        <v>3212</v>
      </c>
      <c r="B117" s="150" t="s">
        <v>86</v>
      </c>
      <c r="C117" s="126"/>
      <c r="D117" s="135">
        <v>4131.14</v>
      </c>
      <c r="E117" s="135"/>
      <c r="F117" s="135">
        <v>4131.14</v>
      </c>
      <c r="G117" s="126"/>
      <c r="H117" s="126">
        <v>0</v>
      </c>
      <c r="I117" s="126"/>
      <c r="J117" s="126">
        <v>0</v>
      </c>
      <c r="K117" s="126"/>
      <c r="L117" s="126">
        <v>0</v>
      </c>
      <c r="M117" s="126">
        <v>0</v>
      </c>
      <c r="N117" s="126">
        <v>0</v>
      </c>
      <c r="O117" s="126">
        <v>0</v>
      </c>
      <c r="P117" s="126"/>
      <c r="Q117" s="126">
        <v>4131.14</v>
      </c>
      <c r="R117" s="126">
        <v>0</v>
      </c>
      <c r="S117" s="127"/>
      <c r="T117" s="127"/>
      <c r="U117" s="127"/>
    </row>
    <row r="118" spans="1:21" ht="12.75">
      <c r="A118" s="143"/>
      <c r="B118" s="150"/>
      <c r="C118" s="126"/>
      <c r="D118" s="135"/>
      <c r="E118" s="135"/>
      <c r="F118" s="135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7"/>
      <c r="T118" s="127"/>
      <c r="U118" s="127"/>
    </row>
    <row r="119" spans="1:21" ht="12.75">
      <c r="A119" s="227" t="s">
        <v>135</v>
      </c>
      <c r="B119" s="228"/>
      <c r="C119" s="126"/>
      <c r="D119" s="135">
        <v>8125</v>
      </c>
      <c r="E119" s="135"/>
      <c r="F119" s="135">
        <v>8125</v>
      </c>
      <c r="G119" s="126"/>
      <c r="H119" s="126">
        <v>0</v>
      </c>
      <c r="I119" s="126"/>
      <c r="J119" s="126">
        <v>0</v>
      </c>
      <c r="K119" s="126"/>
      <c r="L119" s="126">
        <v>0</v>
      </c>
      <c r="M119" s="126">
        <v>0</v>
      </c>
      <c r="N119" s="126">
        <v>0</v>
      </c>
      <c r="O119" s="126">
        <v>0</v>
      </c>
      <c r="P119" s="126"/>
      <c r="Q119" s="126">
        <v>8125</v>
      </c>
      <c r="R119" s="126">
        <v>100</v>
      </c>
      <c r="S119" s="127"/>
      <c r="T119" s="127"/>
      <c r="U119" s="127"/>
    </row>
    <row r="120" spans="1:21" ht="12.75">
      <c r="A120" s="169">
        <v>323</v>
      </c>
      <c r="B120" s="175"/>
      <c r="C120" s="126"/>
      <c r="D120" s="135">
        <v>8125</v>
      </c>
      <c r="E120" s="135"/>
      <c r="F120" s="135">
        <v>8125</v>
      </c>
      <c r="G120" s="126"/>
      <c r="H120" s="126">
        <v>0</v>
      </c>
      <c r="I120" s="126"/>
      <c r="J120" s="126">
        <v>0</v>
      </c>
      <c r="K120" s="126"/>
      <c r="L120" s="126">
        <v>0</v>
      </c>
      <c r="M120" s="126">
        <v>0</v>
      </c>
      <c r="N120" s="126">
        <v>0</v>
      </c>
      <c r="O120" s="126">
        <v>0</v>
      </c>
      <c r="P120" s="126"/>
      <c r="Q120" s="177">
        <v>8125</v>
      </c>
      <c r="R120" s="126">
        <v>100</v>
      </c>
      <c r="S120" s="127"/>
      <c r="T120" s="127"/>
      <c r="U120" s="127"/>
    </row>
    <row r="121" spans="1:21" ht="12.75">
      <c r="A121" s="143">
        <v>3232</v>
      </c>
      <c r="B121" s="151" t="s">
        <v>136</v>
      </c>
      <c r="C121" s="126"/>
      <c r="D121" s="135">
        <v>8125</v>
      </c>
      <c r="E121" s="135"/>
      <c r="F121" s="135">
        <v>8125</v>
      </c>
      <c r="G121" s="126"/>
      <c r="H121" s="126">
        <v>0</v>
      </c>
      <c r="I121" s="126"/>
      <c r="J121" s="126">
        <v>0</v>
      </c>
      <c r="K121" s="126"/>
      <c r="L121" s="126">
        <v>0</v>
      </c>
      <c r="M121" s="126">
        <v>0</v>
      </c>
      <c r="N121" s="126">
        <v>0</v>
      </c>
      <c r="O121" s="126">
        <v>0</v>
      </c>
      <c r="P121" s="126"/>
      <c r="Q121" s="126">
        <v>8125</v>
      </c>
      <c r="R121" s="126">
        <v>100</v>
      </c>
      <c r="S121" s="127"/>
      <c r="T121" s="127"/>
      <c r="U121" s="127"/>
    </row>
    <row r="122" spans="1:21" ht="12.75">
      <c r="A122" s="143"/>
      <c r="B122" s="151"/>
      <c r="C122" s="126"/>
      <c r="D122" s="135"/>
      <c r="E122" s="135"/>
      <c r="F122" s="135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7"/>
      <c r="T122" s="127"/>
      <c r="U122" s="127"/>
    </row>
    <row r="123" spans="1:21" ht="12.75">
      <c r="A123" s="143"/>
      <c r="B123" s="151"/>
      <c r="C123" s="126"/>
      <c r="D123" s="135"/>
      <c r="E123" s="135"/>
      <c r="F123" s="135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7"/>
      <c r="T123" s="127"/>
      <c r="U123" s="127"/>
    </row>
    <row r="124" spans="1:21" ht="12.75">
      <c r="A124" s="222" t="s">
        <v>88</v>
      </c>
      <c r="B124" s="223"/>
      <c r="C124" s="152"/>
      <c r="D124" s="134">
        <v>0</v>
      </c>
      <c r="E124" s="152"/>
      <c r="F124" s="134">
        <v>0</v>
      </c>
      <c r="G124" s="152"/>
      <c r="H124" s="152">
        <v>0</v>
      </c>
      <c r="I124" s="152"/>
      <c r="J124" s="152">
        <v>0</v>
      </c>
      <c r="K124" s="152"/>
      <c r="L124" s="134">
        <v>0</v>
      </c>
      <c r="M124" s="152">
        <v>0</v>
      </c>
      <c r="N124" s="152">
        <v>0</v>
      </c>
      <c r="O124" s="152">
        <v>0</v>
      </c>
      <c r="P124" s="152"/>
      <c r="Q124" s="152">
        <v>0</v>
      </c>
      <c r="R124" s="152">
        <v>0</v>
      </c>
      <c r="S124" s="185"/>
      <c r="T124" s="185"/>
      <c r="U124" s="185"/>
    </row>
    <row r="125" spans="1:21" ht="12.75">
      <c r="A125" s="143"/>
      <c r="B125" s="149"/>
      <c r="C125" s="126"/>
      <c r="D125" s="135"/>
      <c r="E125" s="126"/>
      <c r="F125" s="135"/>
      <c r="G125" s="126"/>
      <c r="H125" s="126"/>
      <c r="I125" s="126"/>
      <c r="J125" s="126"/>
      <c r="K125" s="126"/>
      <c r="L125" s="135"/>
      <c r="M125" s="126"/>
      <c r="N125" s="126"/>
      <c r="O125" s="126"/>
      <c r="P125" s="126"/>
      <c r="Q125" s="126"/>
      <c r="R125" s="126"/>
      <c r="S125" s="127"/>
      <c r="T125" s="127"/>
      <c r="U125" s="127"/>
    </row>
    <row r="126" spans="1:21" ht="12.75">
      <c r="A126" s="218" t="s">
        <v>113</v>
      </c>
      <c r="B126" s="219"/>
      <c r="C126" s="135"/>
      <c r="D126" s="135">
        <v>0</v>
      </c>
      <c r="E126" s="135" t="e">
        <f>#REF!+#REF!</f>
        <v>#REF!</v>
      </c>
      <c r="F126" s="135">
        <v>0</v>
      </c>
      <c r="G126" s="135" t="e">
        <f>#REF!+#REF!</f>
        <v>#REF!</v>
      </c>
      <c r="H126" s="135">
        <v>0</v>
      </c>
      <c r="I126" s="135" t="e">
        <f>#REF!+#REF!</f>
        <v>#REF!</v>
      </c>
      <c r="J126" s="135">
        <v>0</v>
      </c>
      <c r="K126" s="135" t="e">
        <f>#REF!+#REF!</f>
        <v>#REF!</v>
      </c>
      <c r="L126" s="135">
        <v>0</v>
      </c>
      <c r="M126" s="135">
        <v>0</v>
      </c>
      <c r="N126" s="135">
        <v>0</v>
      </c>
      <c r="O126" s="135">
        <v>0</v>
      </c>
      <c r="P126" s="135"/>
      <c r="Q126" s="135">
        <v>0</v>
      </c>
      <c r="R126" s="135">
        <v>0</v>
      </c>
      <c r="S126" s="136"/>
      <c r="T126" s="136"/>
      <c r="U126" s="136"/>
    </row>
    <row r="127" spans="1:21" s="123" customFormat="1" ht="25.5">
      <c r="A127" s="124">
        <v>42</v>
      </c>
      <c r="B127" s="137" t="s">
        <v>55</v>
      </c>
      <c r="C127" s="135"/>
      <c r="D127" s="135">
        <v>0</v>
      </c>
      <c r="E127" s="135">
        <f aca="true" t="shared" si="12" ref="E127:N127">E128</f>
        <v>0</v>
      </c>
      <c r="F127" s="135">
        <v>0</v>
      </c>
      <c r="G127" s="135">
        <f t="shared" si="12"/>
        <v>0</v>
      </c>
      <c r="H127" s="135">
        <f t="shared" si="12"/>
        <v>0</v>
      </c>
      <c r="I127" s="135">
        <f t="shared" si="12"/>
        <v>20000</v>
      </c>
      <c r="J127" s="135">
        <f t="shared" si="12"/>
        <v>0</v>
      </c>
      <c r="K127" s="135">
        <f t="shared" si="12"/>
        <v>0</v>
      </c>
      <c r="L127" s="135">
        <v>0</v>
      </c>
      <c r="M127" s="135">
        <v>0</v>
      </c>
      <c r="N127" s="135">
        <f t="shared" si="12"/>
        <v>0</v>
      </c>
      <c r="O127" s="135">
        <v>0</v>
      </c>
      <c r="P127" s="135"/>
      <c r="Q127" s="135">
        <v>0</v>
      </c>
      <c r="R127" s="135">
        <v>0</v>
      </c>
      <c r="S127" s="136"/>
      <c r="T127" s="136"/>
      <c r="U127" s="136"/>
    </row>
    <row r="128" spans="1:21" s="123" customFormat="1" ht="12.75" customHeight="1">
      <c r="A128" s="124">
        <v>421</v>
      </c>
      <c r="B128" s="137" t="s">
        <v>81</v>
      </c>
      <c r="C128" s="135">
        <v>20000</v>
      </c>
      <c r="D128" s="135">
        <v>0</v>
      </c>
      <c r="E128" s="135">
        <f>E135</f>
        <v>0</v>
      </c>
      <c r="F128" s="135">
        <v>0</v>
      </c>
      <c r="G128" s="135">
        <f aca="true" t="shared" si="13" ref="G128:N128">G135</f>
        <v>0</v>
      </c>
      <c r="H128" s="135">
        <f t="shared" si="13"/>
        <v>0</v>
      </c>
      <c r="I128" s="135">
        <f t="shared" si="13"/>
        <v>20000</v>
      </c>
      <c r="J128" s="135">
        <f t="shared" si="13"/>
        <v>0</v>
      </c>
      <c r="K128" s="135">
        <f t="shared" si="13"/>
        <v>0</v>
      </c>
      <c r="L128" s="135">
        <v>0</v>
      </c>
      <c r="M128" s="135">
        <v>0</v>
      </c>
      <c r="N128" s="135">
        <f t="shared" si="13"/>
        <v>0</v>
      </c>
      <c r="O128" s="135">
        <v>0</v>
      </c>
      <c r="P128" s="135"/>
      <c r="Q128" s="135">
        <v>0</v>
      </c>
      <c r="R128" s="135">
        <v>0</v>
      </c>
      <c r="S128" s="136"/>
      <c r="T128" s="136"/>
      <c r="U128" s="136"/>
    </row>
    <row r="129" spans="1:21" s="123" customFormat="1" ht="12.75" customHeight="1">
      <c r="A129" s="124">
        <v>4212</v>
      </c>
      <c r="B129" s="137" t="s">
        <v>82</v>
      </c>
      <c r="C129" s="135"/>
      <c r="D129" s="135">
        <v>0</v>
      </c>
      <c r="E129" s="135"/>
      <c r="F129" s="135">
        <v>0</v>
      </c>
      <c r="G129" s="135"/>
      <c r="H129" s="135">
        <v>0</v>
      </c>
      <c r="I129" s="135"/>
      <c r="J129" s="135">
        <v>0</v>
      </c>
      <c r="K129" s="135"/>
      <c r="L129" s="135">
        <v>0</v>
      </c>
      <c r="M129" s="135">
        <v>0</v>
      </c>
      <c r="N129" s="135">
        <v>0</v>
      </c>
      <c r="O129" s="135">
        <v>0</v>
      </c>
      <c r="P129" s="135"/>
      <c r="Q129" s="135">
        <v>0</v>
      </c>
      <c r="R129" s="135">
        <v>0</v>
      </c>
      <c r="S129" s="136"/>
      <c r="T129" s="136"/>
      <c r="U129" s="136"/>
    </row>
    <row r="130" spans="1:21" s="123" customFormat="1" ht="12.75" customHeight="1">
      <c r="A130" s="143"/>
      <c r="B130" s="14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6"/>
      <c r="T130" s="136"/>
      <c r="U130" s="136"/>
    </row>
    <row r="131" spans="1:21" s="123" customFormat="1" ht="12.75" customHeight="1">
      <c r="A131" s="230" t="s">
        <v>89</v>
      </c>
      <c r="B131" s="231"/>
      <c r="C131" s="153"/>
      <c r="D131" s="153">
        <v>20913.99</v>
      </c>
      <c r="E131" s="153"/>
      <c r="F131" s="153">
        <v>15863.99</v>
      </c>
      <c r="G131" s="153"/>
      <c r="H131" s="153">
        <v>2000</v>
      </c>
      <c r="I131" s="153"/>
      <c r="J131" s="153">
        <v>0</v>
      </c>
      <c r="K131" s="153"/>
      <c r="L131" s="153">
        <v>2650</v>
      </c>
      <c r="M131" s="153">
        <v>400</v>
      </c>
      <c r="N131" s="153">
        <v>0</v>
      </c>
      <c r="O131" s="153">
        <v>0</v>
      </c>
      <c r="P131" s="153"/>
      <c r="Q131" s="153">
        <v>18878.15</v>
      </c>
      <c r="R131" s="153">
        <v>90.27</v>
      </c>
      <c r="S131" s="186"/>
      <c r="T131" s="186"/>
      <c r="U131" s="186"/>
    </row>
    <row r="132" spans="1:21" s="123" customFormat="1" ht="12.75" customHeight="1">
      <c r="A132" s="154"/>
      <c r="B132" s="155"/>
      <c r="C132" s="156"/>
      <c r="D132" s="156"/>
      <c r="E132" s="156"/>
      <c r="F132" s="156"/>
      <c r="G132" s="156"/>
      <c r="H132" s="156"/>
      <c r="I132" s="156"/>
      <c r="J132" s="156"/>
      <c r="K132" s="156"/>
      <c r="L132" s="174" t="s">
        <v>78</v>
      </c>
      <c r="M132" s="156"/>
      <c r="N132" s="156"/>
      <c r="O132" s="156"/>
      <c r="P132" s="156"/>
      <c r="Q132" s="156"/>
      <c r="R132" s="156"/>
      <c r="S132" s="157"/>
      <c r="T132" s="157"/>
      <c r="U132" s="157"/>
    </row>
    <row r="133" spans="1:21" s="123" customFormat="1" ht="12.75" customHeight="1">
      <c r="A133" s="216" t="s">
        <v>76</v>
      </c>
      <c r="B133" s="217"/>
      <c r="C133" s="135"/>
      <c r="D133" s="135">
        <v>20913.99</v>
      </c>
      <c r="E133" s="135"/>
      <c r="F133" s="135">
        <v>15863.99</v>
      </c>
      <c r="G133" s="135"/>
      <c r="H133" s="135">
        <v>2000</v>
      </c>
      <c r="I133" s="135"/>
      <c r="J133" s="135">
        <v>0</v>
      </c>
      <c r="K133" s="135"/>
      <c r="L133" s="135">
        <v>2650</v>
      </c>
      <c r="M133" s="135">
        <v>400</v>
      </c>
      <c r="N133" s="135">
        <v>0</v>
      </c>
      <c r="O133" s="135">
        <v>0</v>
      </c>
      <c r="P133" s="135"/>
      <c r="Q133" s="135">
        <v>18878.15</v>
      </c>
      <c r="R133" s="135">
        <v>90.27</v>
      </c>
      <c r="S133" s="136"/>
      <c r="T133" s="136"/>
      <c r="U133" s="136"/>
    </row>
    <row r="134" spans="1:21" s="123" customFormat="1" ht="12.75" customHeight="1">
      <c r="A134" s="124">
        <v>422</v>
      </c>
      <c r="B134" s="137" t="s">
        <v>67</v>
      </c>
      <c r="C134" s="135"/>
      <c r="D134" s="135">
        <v>18263.99</v>
      </c>
      <c r="E134" s="135"/>
      <c r="F134" s="135">
        <v>15863.99</v>
      </c>
      <c r="G134" s="135"/>
      <c r="H134" s="135">
        <v>0</v>
      </c>
      <c r="I134" s="135"/>
      <c r="J134" s="135">
        <v>0</v>
      </c>
      <c r="K134" s="135"/>
      <c r="L134" s="135">
        <v>2000</v>
      </c>
      <c r="M134" s="135">
        <v>400</v>
      </c>
      <c r="N134" s="135">
        <v>0</v>
      </c>
      <c r="O134" s="135">
        <v>0</v>
      </c>
      <c r="P134" s="135"/>
      <c r="Q134" s="135">
        <v>16261.22</v>
      </c>
      <c r="R134" s="135">
        <v>89.03</v>
      </c>
      <c r="S134" s="136"/>
      <c r="T134" s="136"/>
      <c r="U134" s="136"/>
    </row>
    <row r="135" spans="1:21" s="123" customFormat="1" ht="12.75" customHeight="1">
      <c r="A135" s="138">
        <v>4221</v>
      </c>
      <c r="B135" s="137" t="s">
        <v>68</v>
      </c>
      <c r="C135" s="126">
        <v>20000</v>
      </c>
      <c r="D135" s="126">
        <v>2400</v>
      </c>
      <c r="E135" s="126">
        <v>0</v>
      </c>
      <c r="F135" s="126">
        <v>0</v>
      </c>
      <c r="G135" s="126"/>
      <c r="H135" s="126">
        <v>0</v>
      </c>
      <c r="I135" s="126">
        <v>20000</v>
      </c>
      <c r="J135" s="126">
        <v>0</v>
      </c>
      <c r="K135" s="135"/>
      <c r="L135" s="135">
        <v>2000</v>
      </c>
      <c r="M135" s="135">
        <v>400</v>
      </c>
      <c r="N135" s="135">
        <v>0</v>
      </c>
      <c r="O135" s="135">
        <v>0</v>
      </c>
      <c r="P135" s="135"/>
      <c r="Q135" s="135">
        <v>397.23</v>
      </c>
      <c r="R135" s="135">
        <v>0</v>
      </c>
      <c r="S135" s="136"/>
      <c r="T135" s="136"/>
      <c r="U135" s="136"/>
    </row>
    <row r="136" spans="1:21" s="123" customFormat="1" ht="12.75" customHeight="1">
      <c r="A136" s="138">
        <v>4227</v>
      </c>
      <c r="B136" s="137" t="s">
        <v>66</v>
      </c>
      <c r="C136" s="126"/>
      <c r="D136" s="126">
        <v>15863.99</v>
      </c>
      <c r="E136" s="126"/>
      <c r="F136" s="126">
        <v>15863.99</v>
      </c>
      <c r="G136" s="126"/>
      <c r="H136" s="126">
        <v>0</v>
      </c>
      <c r="I136" s="126"/>
      <c r="J136" s="126">
        <v>0</v>
      </c>
      <c r="K136" s="135"/>
      <c r="L136" s="135">
        <v>0</v>
      </c>
      <c r="M136" s="135">
        <v>0</v>
      </c>
      <c r="N136" s="135">
        <v>0</v>
      </c>
      <c r="O136" s="135">
        <v>0</v>
      </c>
      <c r="P136" s="135"/>
      <c r="Q136" s="135">
        <v>15863.99</v>
      </c>
      <c r="R136" s="135">
        <v>0</v>
      </c>
      <c r="S136" s="136"/>
      <c r="T136" s="136"/>
      <c r="U136" s="136"/>
    </row>
    <row r="137" spans="1:21" s="123" customFormat="1" ht="12.75" customHeight="1">
      <c r="A137" s="138">
        <v>424</v>
      </c>
      <c r="B137" s="137" t="s">
        <v>46</v>
      </c>
      <c r="C137" s="126"/>
      <c r="D137" s="135">
        <v>2650</v>
      </c>
      <c r="E137" s="126"/>
      <c r="F137" s="126">
        <v>0</v>
      </c>
      <c r="G137" s="126"/>
      <c r="H137" s="126">
        <v>2000</v>
      </c>
      <c r="I137" s="126"/>
      <c r="J137" s="126">
        <v>0</v>
      </c>
      <c r="K137" s="135"/>
      <c r="L137" s="135">
        <v>650</v>
      </c>
      <c r="M137" s="135">
        <v>0</v>
      </c>
      <c r="N137" s="135">
        <v>0</v>
      </c>
      <c r="O137" s="135">
        <v>0</v>
      </c>
      <c r="P137" s="135"/>
      <c r="Q137" s="135">
        <v>2616.93</v>
      </c>
      <c r="R137" s="135">
        <v>98.75</v>
      </c>
      <c r="S137" s="136"/>
      <c r="T137" s="136"/>
      <c r="U137" s="136"/>
    </row>
    <row r="138" spans="1:21" s="123" customFormat="1" ht="12.75" customHeight="1">
      <c r="A138" s="138">
        <v>4241</v>
      </c>
      <c r="B138" s="137" t="s">
        <v>46</v>
      </c>
      <c r="C138" s="126"/>
      <c r="D138" s="126">
        <v>2650</v>
      </c>
      <c r="E138" s="126"/>
      <c r="F138" s="126">
        <v>0</v>
      </c>
      <c r="G138" s="126"/>
      <c r="H138" s="126">
        <v>2000</v>
      </c>
      <c r="I138" s="126"/>
      <c r="J138" s="126">
        <v>0</v>
      </c>
      <c r="K138" s="135"/>
      <c r="L138" s="135">
        <v>650</v>
      </c>
      <c r="M138" s="135">
        <v>0</v>
      </c>
      <c r="N138" s="135">
        <v>0</v>
      </c>
      <c r="O138" s="135">
        <v>0</v>
      </c>
      <c r="P138" s="135"/>
      <c r="Q138" s="135">
        <v>2616.93</v>
      </c>
      <c r="R138" s="135">
        <v>0</v>
      </c>
      <c r="S138" s="136"/>
      <c r="T138" s="136"/>
      <c r="U138" s="136"/>
    </row>
    <row r="139" spans="1:21" s="123" customFormat="1" ht="12.75" customHeight="1">
      <c r="A139" s="140"/>
      <c r="B139" s="144"/>
      <c r="C139" s="126"/>
      <c r="D139" s="126">
        <v>0</v>
      </c>
      <c r="E139" s="126"/>
      <c r="F139" s="126"/>
      <c r="G139" s="126"/>
      <c r="H139" s="126"/>
      <c r="I139" s="126"/>
      <c r="J139" s="126"/>
      <c r="K139" s="135"/>
      <c r="L139" s="135"/>
      <c r="M139" s="135"/>
      <c r="N139" s="135"/>
      <c r="O139" s="135"/>
      <c r="P139" s="135"/>
      <c r="Q139" s="135"/>
      <c r="R139" s="135"/>
      <c r="S139" s="136"/>
      <c r="T139" s="136"/>
      <c r="U139" s="136"/>
    </row>
    <row r="140" spans="1:21" s="123" customFormat="1" ht="12.75" customHeight="1">
      <c r="A140" s="140"/>
      <c r="B140" s="144"/>
      <c r="C140" s="126"/>
      <c r="D140" s="126"/>
      <c r="E140" s="126"/>
      <c r="F140" s="126"/>
      <c r="G140" s="126"/>
      <c r="H140" s="126"/>
      <c r="I140" s="126"/>
      <c r="J140" s="126"/>
      <c r="K140" s="135"/>
      <c r="L140" s="135"/>
      <c r="M140" s="135"/>
      <c r="N140" s="135"/>
      <c r="O140" s="135"/>
      <c r="P140" s="135"/>
      <c r="Q140" s="135"/>
      <c r="R140" s="135"/>
      <c r="S140" s="136"/>
      <c r="T140" s="136"/>
      <c r="U140" s="136"/>
    </row>
    <row r="141" spans="1:21" s="123" customFormat="1" ht="12.75" customHeight="1">
      <c r="A141" s="227" t="s">
        <v>145</v>
      </c>
      <c r="B141" s="229"/>
      <c r="C141" s="126"/>
      <c r="D141" s="177">
        <v>121630</v>
      </c>
      <c r="E141" s="126"/>
      <c r="F141" s="177">
        <v>45000</v>
      </c>
      <c r="G141" s="126"/>
      <c r="H141" s="177">
        <v>71630</v>
      </c>
      <c r="I141" s="126"/>
      <c r="J141" s="126"/>
      <c r="K141" s="135"/>
      <c r="L141" s="135">
        <v>5000</v>
      </c>
      <c r="M141" s="135">
        <v>0</v>
      </c>
      <c r="N141" s="135">
        <v>0</v>
      </c>
      <c r="O141" s="135">
        <v>0</v>
      </c>
      <c r="P141" s="135"/>
      <c r="Q141" s="135">
        <v>123055.01</v>
      </c>
      <c r="R141" s="135">
        <v>101.17</v>
      </c>
      <c r="S141" s="136"/>
      <c r="T141" s="136"/>
      <c r="U141" s="136"/>
    </row>
    <row r="142" spans="1:21" s="123" customFormat="1" ht="12.75">
      <c r="A142" s="169"/>
      <c r="B142" s="148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6"/>
      <c r="T142" s="136"/>
      <c r="U142" s="136"/>
    </row>
    <row r="143" spans="1:21" s="123" customFormat="1" ht="12.75">
      <c r="A143" s="124">
        <v>37</v>
      </c>
      <c r="B143" s="167" t="s">
        <v>121</v>
      </c>
      <c r="C143" s="135"/>
      <c r="D143" s="135">
        <v>55630</v>
      </c>
      <c r="E143" s="135"/>
      <c r="F143" s="135">
        <v>45000</v>
      </c>
      <c r="G143" s="135"/>
      <c r="H143" s="135">
        <v>5630</v>
      </c>
      <c r="I143" s="135"/>
      <c r="J143" s="135">
        <v>0</v>
      </c>
      <c r="K143" s="135"/>
      <c r="L143" s="135">
        <v>5000</v>
      </c>
      <c r="M143" s="135">
        <v>0</v>
      </c>
      <c r="N143" s="135">
        <v>0</v>
      </c>
      <c r="O143" s="135">
        <v>0</v>
      </c>
      <c r="P143" s="135"/>
      <c r="Q143" s="135"/>
      <c r="R143" s="135">
        <v>0</v>
      </c>
      <c r="S143" s="136"/>
      <c r="T143" s="136"/>
      <c r="U143" s="136"/>
    </row>
    <row r="144" spans="1:21" s="123" customFormat="1" ht="12.75">
      <c r="A144" s="124">
        <v>372</v>
      </c>
      <c r="B144" s="167" t="s">
        <v>122</v>
      </c>
      <c r="C144" s="135"/>
      <c r="D144" s="135">
        <v>55630</v>
      </c>
      <c r="E144" s="135"/>
      <c r="F144" s="135">
        <v>45000</v>
      </c>
      <c r="G144" s="135"/>
      <c r="H144" s="135">
        <v>5630</v>
      </c>
      <c r="I144" s="135"/>
      <c r="J144" s="135">
        <v>0</v>
      </c>
      <c r="K144" s="135"/>
      <c r="L144" s="135">
        <v>5000</v>
      </c>
      <c r="M144" s="135">
        <v>0</v>
      </c>
      <c r="N144" s="135">
        <v>0</v>
      </c>
      <c r="O144" s="135">
        <v>0</v>
      </c>
      <c r="P144" s="135"/>
      <c r="Q144" s="135">
        <v>55768.37</v>
      </c>
      <c r="R144" s="135">
        <v>101.25</v>
      </c>
      <c r="S144" s="136"/>
      <c r="T144" s="136"/>
      <c r="U144" s="136"/>
    </row>
    <row r="145" spans="1:21" s="123" customFormat="1" ht="12.75">
      <c r="A145" s="124">
        <v>3722</v>
      </c>
      <c r="B145" s="167" t="s">
        <v>123</v>
      </c>
      <c r="C145" s="135"/>
      <c r="D145" s="135">
        <v>55630</v>
      </c>
      <c r="E145" s="135"/>
      <c r="F145" s="135">
        <v>45000</v>
      </c>
      <c r="G145" s="135"/>
      <c r="H145" s="135">
        <v>5630</v>
      </c>
      <c r="I145" s="135"/>
      <c r="J145" s="135">
        <v>0</v>
      </c>
      <c r="K145" s="135"/>
      <c r="L145" s="135">
        <v>5000</v>
      </c>
      <c r="M145" s="135">
        <v>0</v>
      </c>
      <c r="N145" s="135">
        <v>0</v>
      </c>
      <c r="O145" s="135">
        <v>0</v>
      </c>
      <c r="P145" s="135"/>
      <c r="Q145" s="135">
        <v>55768.37</v>
      </c>
      <c r="R145" s="135">
        <v>0</v>
      </c>
      <c r="S145" s="136"/>
      <c r="T145" s="136"/>
      <c r="U145" s="136"/>
    </row>
    <row r="146" spans="1:21" s="123" customFormat="1" ht="12.75">
      <c r="A146" s="124">
        <v>424</v>
      </c>
      <c r="B146" s="167" t="s">
        <v>143</v>
      </c>
      <c r="C146" s="135"/>
      <c r="D146" s="135">
        <v>66000</v>
      </c>
      <c r="E146" s="135"/>
      <c r="F146" s="135">
        <v>0</v>
      </c>
      <c r="G146" s="135"/>
      <c r="H146" s="135">
        <v>66000</v>
      </c>
      <c r="I146" s="135"/>
      <c r="J146" s="135"/>
      <c r="K146" s="135"/>
      <c r="L146" s="135">
        <v>0</v>
      </c>
      <c r="M146" s="135">
        <v>0</v>
      </c>
      <c r="N146" s="135">
        <v>0</v>
      </c>
      <c r="O146" s="135">
        <v>0</v>
      </c>
      <c r="P146" s="135"/>
      <c r="Q146" s="135">
        <v>67286.64</v>
      </c>
      <c r="R146" s="135">
        <v>101.95</v>
      </c>
      <c r="S146" s="136"/>
      <c r="T146" s="136"/>
      <c r="U146" s="136"/>
    </row>
    <row r="147" spans="1:21" s="123" customFormat="1" ht="12.75">
      <c r="A147" s="124">
        <v>4241</v>
      </c>
      <c r="B147" s="167" t="s">
        <v>142</v>
      </c>
      <c r="C147" s="135"/>
      <c r="D147" s="135">
        <v>66000</v>
      </c>
      <c r="E147" s="135"/>
      <c r="F147" s="135">
        <v>0</v>
      </c>
      <c r="G147" s="135"/>
      <c r="H147" s="135">
        <v>66000</v>
      </c>
      <c r="I147" s="135"/>
      <c r="J147" s="135"/>
      <c r="K147" s="135"/>
      <c r="L147" s="135">
        <v>0</v>
      </c>
      <c r="M147" s="135">
        <v>0</v>
      </c>
      <c r="N147" s="135">
        <v>0</v>
      </c>
      <c r="O147" s="135">
        <v>0</v>
      </c>
      <c r="P147" s="135"/>
      <c r="Q147" s="135">
        <v>67286.64</v>
      </c>
      <c r="R147" s="135"/>
      <c r="S147" s="136"/>
      <c r="T147" s="136"/>
      <c r="U147" s="136"/>
    </row>
    <row r="148" spans="1:21" s="123" customFormat="1" ht="12.75" customHeight="1">
      <c r="A148" s="214"/>
      <c r="B148" s="215"/>
      <c r="C148" s="126">
        <v>5000</v>
      </c>
      <c r="D148" s="126"/>
      <c r="E148" s="126">
        <v>0</v>
      </c>
      <c r="F148" s="126"/>
      <c r="G148" s="126">
        <v>5000</v>
      </c>
      <c r="H148" s="126"/>
      <c r="I148" s="135"/>
      <c r="J148" s="126"/>
      <c r="K148" s="126"/>
      <c r="L148" s="126"/>
      <c r="M148" s="126"/>
      <c r="N148" s="126"/>
      <c r="O148" s="126"/>
      <c r="P148" s="126"/>
      <c r="Q148" s="126"/>
      <c r="R148" s="126"/>
      <c r="S148" s="127"/>
      <c r="T148" s="127"/>
      <c r="U148" s="127"/>
    </row>
    <row r="149" spans="1:21" s="123" customFormat="1" ht="12.75" customHeight="1">
      <c r="A149" s="158"/>
      <c r="B149" s="158"/>
      <c r="C149" s="127"/>
      <c r="D149" s="127"/>
      <c r="E149" s="127"/>
      <c r="F149" s="127"/>
      <c r="G149" s="127"/>
      <c r="H149" s="127"/>
      <c r="I149" s="136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</row>
    <row r="150" spans="1:21" s="123" customFormat="1" ht="12.75" customHeight="1">
      <c r="A150" s="170" t="s">
        <v>125</v>
      </c>
      <c r="B150" s="170" t="s">
        <v>146</v>
      </c>
      <c r="C150" s="127"/>
      <c r="D150" s="127"/>
      <c r="E150" s="127"/>
      <c r="F150" s="127"/>
      <c r="G150" s="127"/>
      <c r="H150" s="127"/>
      <c r="I150" s="136"/>
      <c r="J150" s="127"/>
      <c r="K150" s="127"/>
      <c r="L150" s="127"/>
      <c r="M150" s="127"/>
      <c r="N150" s="127" t="s">
        <v>110</v>
      </c>
      <c r="O150" s="127"/>
      <c r="P150" s="127"/>
      <c r="Q150" s="127"/>
      <c r="R150" s="127"/>
      <c r="S150" s="127"/>
      <c r="T150" s="127"/>
      <c r="U150" s="127"/>
    </row>
    <row r="151" spans="1:21" s="123" customFormat="1" ht="12.75" customHeight="1">
      <c r="A151" s="159"/>
      <c r="B151" s="160"/>
      <c r="C151" s="127"/>
      <c r="D151" s="127"/>
      <c r="E151" s="127"/>
      <c r="F151" s="127"/>
      <c r="G151" s="127"/>
      <c r="H151" s="127"/>
      <c r="I151" s="127"/>
      <c r="J151" s="127"/>
      <c r="K151" s="136"/>
      <c r="L151" s="136"/>
      <c r="M151" s="136"/>
      <c r="N151" s="136" t="s">
        <v>111</v>
      </c>
      <c r="O151" s="136"/>
      <c r="P151" s="136"/>
      <c r="Q151" s="136"/>
      <c r="R151" s="136"/>
      <c r="S151" s="136"/>
      <c r="T151" s="136"/>
      <c r="U151" s="136"/>
    </row>
    <row r="152" spans="1:21" s="123" customFormat="1" ht="12.75" customHeight="1">
      <c r="A152" s="159"/>
      <c r="B152" s="161"/>
      <c r="C152" s="136"/>
      <c r="D152" s="136"/>
      <c r="E152" s="127"/>
      <c r="F152" s="127"/>
      <c r="G152" s="127"/>
      <c r="H152" s="127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</row>
    <row r="153" spans="1:21" s="123" customFormat="1" ht="12.75">
      <c r="A153" s="162"/>
      <c r="B153" s="161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</row>
    <row r="154" spans="1:21" s="123" customFormat="1" ht="12.75">
      <c r="A154" s="162"/>
      <c r="B154" s="161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</row>
    <row r="155" spans="1:21" s="123" customFormat="1" ht="12.75">
      <c r="A155" s="162"/>
      <c r="B155" s="161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</row>
    <row r="156" spans="1:21" s="123" customFormat="1" ht="12.75">
      <c r="A156" s="162"/>
      <c r="B156" s="160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</row>
    <row r="157" spans="1:21" s="123" customFormat="1" ht="12.75">
      <c r="A157" s="158"/>
      <c r="B157" s="160"/>
      <c r="C157" s="127"/>
      <c r="D157" s="127"/>
      <c r="E157" s="127"/>
      <c r="F157" s="127"/>
      <c r="G157" s="136"/>
      <c r="H157" s="136"/>
      <c r="I157" s="127"/>
      <c r="J157" s="127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</row>
    <row r="158" spans="1:21" s="123" customFormat="1" ht="12.75">
      <c r="A158" s="158"/>
      <c r="B158" s="161"/>
      <c r="C158" s="127"/>
      <c r="D158" s="127"/>
      <c r="E158" s="136"/>
      <c r="F158" s="136"/>
      <c r="G158" s="136"/>
      <c r="H158" s="136"/>
      <c r="I158" s="127"/>
      <c r="J158" s="127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</row>
    <row r="159" spans="1:21" s="123" customFormat="1" ht="12.75">
      <c r="A159" s="162"/>
      <c r="B159" s="161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</row>
    <row r="160" spans="1:21" s="123" customFormat="1" ht="12.75">
      <c r="A160" s="162"/>
      <c r="B160" s="160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</row>
    <row r="161" spans="1:21" ht="12.75">
      <c r="A161" s="158"/>
      <c r="B161" s="160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</row>
    <row r="162" spans="1:21" ht="12.75">
      <c r="A162" s="158"/>
      <c r="B162" s="160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</row>
    <row r="163" spans="1:21" ht="12.75">
      <c r="A163" s="158"/>
      <c r="B163" s="160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</row>
    <row r="164" spans="1:21" ht="12.75">
      <c r="A164" s="158"/>
      <c r="B164" s="161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</row>
    <row r="165" spans="1:21" s="123" customFormat="1" ht="12.75">
      <c r="A165" s="162"/>
      <c r="B165" s="160"/>
      <c r="C165" s="136"/>
      <c r="D165" s="136"/>
      <c r="E165" s="127"/>
      <c r="F165" s="127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</row>
    <row r="166" spans="1:21" ht="12.75">
      <c r="A166" s="158"/>
      <c r="B166" s="161"/>
      <c r="C166" s="127"/>
      <c r="D166" s="127"/>
      <c r="E166" s="136"/>
      <c r="F166" s="136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</row>
    <row r="167" spans="1:21" ht="12.75">
      <c r="A167" s="162"/>
      <c r="B167" s="160"/>
      <c r="C167" s="136"/>
      <c r="D167" s="136"/>
      <c r="E167" s="136"/>
      <c r="F167" s="136"/>
      <c r="G167" s="127"/>
      <c r="H167" s="127"/>
      <c r="I167" s="127"/>
      <c r="J167" s="127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</row>
    <row r="168" spans="1:21" ht="12.75">
      <c r="A168" s="158"/>
      <c r="B168" s="160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</row>
    <row r="169" spans="1:21" ht="12.75">
      <c r="A169" s="158"/>
      <c r="B169" s="160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</row>
    <row r="170" spans="1:21" s="123" customFormat="1" ht="12.75">
      <c r="A170" s="162"/>
      <c r="B170" s="160"/>
      <c r="C170" s="136"/>
      <c r="D170" s="136"/>
      <c r="E170" s="127"/>
      <c r="F170" s="127"/>
      <c r="G170" s="136"/>
      <c r="H170" s="136"/>
      <c r="I170" s="127"/>
      <c r="J170" s="127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</row>
    <row r="171" spans="1:21" ht="12.75">
      <c r="A171" s="158"/>
      <c r="B171" s="161"/>
      <c r="C171" s="127"/>
      <c r="D171" s="127"/>
      <c r="E171" s="136"/>
      <c r="F171" s="136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</row>
    <row r="172" spans="1:21" ht="12.75">
      <c r="A172" s="162"/>
      <c r="B172" s="160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</row>
    <row r="173" spans="1:21" s="123" customFormat="1" ht="12.75" customHeight="1">
      <c r="A173" s="163"/>
      <c r="B173" s="160"/>
      <c r="C173" s="136"/>
      <c r="D173" s="136"/>
      <c r="E173" s="127"/>
      <c r="F173" s="127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</row>
    <row r="174" spans="1:21" s="123" customFormat="1" ht="12.75">
      <c r="A174" s="162"/>
      <c r="B174" s="161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</row>
    <row r="175" spans="1:21" s="123" customFormat="1" ht="12.75">
      <c r="A175" s="162"/>
      <c r="B175" s="161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</row>
    <row r="176" spans="1:21" ht="12.75">
      <c r="A176" s="158"/>
      <c r="B176" s="161"/>
      <c r="C176" s="127"/>
      <c r="D176" s="127"/>
      <c r="E176" s="136"/>
      <c r="F176" s="136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</row>
    <row r="177" spans="1:21" ht="12.75">
      <c r="A177" s="158"/>
      <c r="B177" s="160"/>
      <c r="C177" s="127"/>
      <c r="D177" s="127"/>
      <c r="E177" s="127"/>
      <c r="F177" s="127"/>
      <c r="G177" s="127"/>
      <c r="H177" s="127"/>
      <c r="I177" s="136"/>
      <c r="J177" s="136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</row>
    <row r="178" spans="1:21" ht="12.75">
      <c r="A178" s="158"/>
      <c r="B178" s="160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</row>
    <row r="179" spans="1:21" s="123" customFormat="1" ht="12.75">
      <c r="A179" s="162"/>
      <c r="B179" s="160"/>
      <c r="C179" s="136"/>
      <c r="D179" s="136"/>
      <c r="E179" s="127"/>
      <c r="F179" s="127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</row>
    <row r="180" spans="1:21" ht="12.75">
      <c r="A180" s="158"/>
      <c r="B180" s="161"/>
      <c r="C180" s="127"/>
      <c r="D180" s="127"/>
      <c r="E180" s="136"/>
      <c r="F180" s="136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</row>
    <row r="181" spans="1:21" ht="12.75">
      <c r="A181" s="158"/>
      <c r="B181" s="160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</row>
    <row r="182" spans="1:21" ht="12.75">
      <c r="A182" s="158"/>
      <c r="B182" s="160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</row>
    <row r="183" spans="1:21" ht="12.75">
      <c r="A183" s="158"/>
      <c r="B183" s="160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</row>
    <row r="184" spans="1:21" s="123" customFormat="1" ht="12.75">
      <c r="A184" s="162"/>
      <c r="B184" s="160"/>
      <c r="C184" s="136"/>
      <c r="D184" s="136"/>
      <c r="E184" s="127"/>
      <c r="F184" s="127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</row>
    <row r="185" spans="1:21" ht="12.75">
      <c r="A185" s="158"/>
      <c r="B185" s="161"/>
      <c r="C185" s="127"/>
      <c r="D185" s="127"/>
      <c r="E185" s="136"/>
      <c r="F185" s="136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</row>
    <row r="186" spans="1:21" ht="12.75">
      <c r="A186" s="162"/>
      <c r="B186" s="160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</row>
    <row r="187" spans="1:21" s="123" customFormat="1" ht="12.75" customHeight="1">
      <c r="A187" s="163"/>
      <c r="B187" s="160"/>
      <c r="C187" s="136"/>
      <c r="D187" s="136"/>
      <c r="E187" s="127"/>
      <c r="F187" s="127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</row>
    <row r="188" spans="1:21" s="123" customFormat="1" ht="12.75">
      <c r="A188" s="162"/>
      <c r="B188" s="161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</row>
    <row r="189" spans="1:21" s="123" customFormat="1" ht="12.75">
      <c r="A189" s="162"/>
      <c r="B189" s="161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</row>
    <row r="190" spans="1:21" ht="12.75">
      <c r="A190" s="158"/>
      <c r="B190" s="161"/>
      <c r="C190" s="127"/>
      <c r="D190" s="127"/>
      <c r="E190" s="136"/>
      <c r="F190" s="136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</row>
    <row r="191" spans="1:21" ht="12.75">
      <c r="A191" s="158"/>
      <c r="B191" s="160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</row>
    <row r="192" spans="1:21" ht="12.75">
      <c r="A192" s="158"/>
      <c r="B192" s="160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</row>
    <row r="193" spans="1:21" s="123" customFormat="1" ht="12.75">
      <c r="A193" s="162"/>
      <c r="B193" s="160"/>
      <c r="C193" s="136"/>
      <c r="D193" s="136"/>
      <c r="E193" s="127"/>
      <c r="F193" s="127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</row>
    <row r="194" spans="1:21" ht="12.75">
      <c r="A194" s="158"/>
      <c r="B194" s="161"/>
      <c r="C194" s="127"/>
      <c r="D194" s="127"/>
      <c r="E194" s="136"/>
      <c r="F194" s="136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</row>
    <row r="195" spans="1:21" ht="12.75">
      <c r="A195" s="158"/>
      <c r="B195" s="160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</row>
    <row r="196" spans="1:21" ht="12.75">
      <c r="A196" s="158"/>
      <c r="B196" s="160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</row>
    <row r="197" spans="1:21" ht="12.75">
      <c r="A197" s="158"/>
      <c r="B197" s="160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</row>
    <row r="198" spans="1:21" ht="12.75">
      <c r="A198" s="162"/>
      <c r="B198" s="160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</row>
    <row r="199" spans="1:21" ht="12.75">
      <c r="A199" s="162"/>
      <c r="B199" s="160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</row>
    <row r="200" spans="1:21" ht="12.75">
      <c r="A200" s="162"/>
      <c r="B200" s="160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</row>
    <row r="201" spans="1:21" ht="12.75">
      <c r="A201" s="162"/>
      <c r="B201" s="160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</row>
    <row r="202" spans="1:21" ht="12.75">
      <c r="A202" s="162"/>
      <c r="B202" s="160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</row>
    <row r="203" spans="1:21" ht="12.75">
      <c r="A203" s="162"/>
      <c r="B203" s="160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</row>
    <row r="204" spans="1:21" ht="12.75">
      <c r="A204" s="162"/>
      <c r="B204" s="160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</row>
    <row r="205" spans="1:21" ht="12.75">
      <c r="A205" s="162"/>
      <c r="B205" s="160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</row>
    <row r="206" spans="1:21" ht="12.75">
      <c r="A206" s="162"/>
      <c r="B206" s="160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</row>
    <row r="207" spans="1:21" ht="12.75">
      <c r="A207" s="162"/>
      <c r="B207" s="160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</row>
    <row r="208" spans="1:21" ht="12.75">
      <c r="A208" s="162"/>
      <c r="B208" s="160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</row>
    <row r="209" spans="1:21" ht="12.75">
      <c r="A209" s="162"/>
      <c r="B209" s="160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</row>
    <row r="210" spans="1:21" ht="12.75">
      <c r="A210" s="162"/>
      <c r="B210" s="160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</row>
    <row r="211" spans="1:21" ht="12.75">
      <c r="A211" s="162"/>
      <c r="B211" s="160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</row>
    <row r="212" spans="1:21" ht="12.75">
      <c r="A212" s="162"/>
      <c r="B212" s="160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</row>
    <row r="213" spans="1:21" ht="12.75">
      <c r="A213" s="162"/>
      <c r="B213" s="160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</row>
    <row r="214" spans="1:21" ht="12.75">
      <c r="A214" s="162"/>
      <c r="B214" s="160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</row>
    <row r="215" spans="1:21" ht="12.75">
      <c r="A215" s="162"/>
      <c r="B215" s="160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</row>
    <row r="216" spans="1:21" ht="12.75">
      <c r="A216" s="162"/>
      <c r="B216" s="160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</row>
    <row r="217" spans="1:21" ht="12.75">
      <c r="A217" s="162"/>
      <c r="B217" s="160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</row>
    <row r="218" spans="1:21" ht="12.75">
      <c r="A218" s="162"/>
      <c r="B218" s="160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</row>
    <row r="219" spans="1:21" ht="12.75">
      <c r="A219" s="162"/>
      <c r="B219" s="160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</row>
    <row r="220" spans="1:21" ht="12.75">
      <c r="A220" s="162"/>
      <c r="B220" s="160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</row>
    <row r="221" spans="1:21" ht="12.75">
      <c r="A221" s="162"/>
      <c r="B221" s="160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</row>
    <row r="222" spans="1:21" ht="12.75">
      <c r="A222" s="162"/>
      <c r="B222" s="160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</row>
    <row r="223" spans="1:21" ht="12.75">
      <c r="A223" s="162"/>
      <c r="B223" s="160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</row>
    <row r="224" spans="1:21" ht="12.75">
      <c r="A224" s="162"/>
      <c r="B224" s="160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</row>
    <row r="225" spans="1:21" ht="12.75">
      <c r="A225" s="162"/>
      <c r="B225" s="160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</row>
    <row r="226" spans="1:21" ht="12.75">
      <c r="A226" s="162"/>
      <c r="B226" s="160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</row>
    <row r="227" spans="1:21" ht="12.75">
      <c r="A227" s="162"/>
      <c r="B227" s="160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</row>
    <row r="228" spans="1:21" ht="12.75">
      <c r="A228" s="162"/>
      <c r="B228" s="160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</row>
    <row r="229" spans="1:21" ht="12.75">
      <c r="A229" s="162"/>
      <c r="B229" s="160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</row>
    <row r="230" spans="1:21" ht="12.75">
      <c r="A230" s="162"/>
      <c r="B230" s="160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</row>
    <row r="231" spans="1:21" ht="12.75">
      <c r="A231" s="162"/>
      <c r="B231" s="160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</row>
    <row r="232" spans="1:21" ht="12.75">
      <c r="A232" s="162"/>
      <c r="B232" s="160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</row>
    <row r="233" spans="1:21" ht="12.75">
      <c r="A233" s="162"/>
      <c r="B233" s="160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</row>
    <row r="234" spans="1:21" ht="12.75">
      <c r="A234" s="162"/>
      <c r="B234" s="160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</row>
    <row r="235" spans="1:21" ht="12.75">
      <c r="A235" s="162"/>
      <c r="B235" s="160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</row>
    <row r="236" spans="1:21" ht="12.75">
      <c r="A236" s="162"/>
      <c r="B236" s="160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</row>
    <row r="237" spans="1:21" ht="12.75">
      <c r="A237" s="162"/>
      <c r="B237" s="160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</row>
    <row r="238" spans="1:21" ht="12.75">
      <c r="A238" s="162"/>
      <c r="B238" s="160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</row>
    <row r="239" spans="1:21" ht="12.75">
      <c r="A239" s="162"/>
      <c r="B239" s="160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</row>
    <row r="240" spans="1:21" ht="12.75">
      <c r="A240" s="162"/>
      <c r="B240" s="160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</row>
    <row r="241" spans="1:21" ht="12.75">
      <c r="A241" s="162"/>
      <c r="B241" s="160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</row>
    <row r="242" spans="1:21" ht="12.75">
      <c r="A242" s="162"/>
      <c r="B242" s="160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</row>
    <row r="243" spans="1:21" ht="12.75">
      <c r="A243" s="162"/>
      <c r="B243" s="160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</row>
    <row r="244" spans="1:21" ht="12.75">
      <c r="A244" s="162"/>
      <c r="B244" s="160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</row>
    <row r="245" spans="1:21" ht="12.75">
      <c r="A245" s="162"/>
      <c r="B245" s="160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</row>
    <row r="246" spans="1:21" ht="12.75">
      <c r="A246" s="162"/>
      <c r="B246" s="160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</row>
    <row r="247" spans="1:21" ht="12.75">
      <c r="A247" s="162"/>
      <c r="B247" s="160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</row>
    <row r="248" spans="1:21" ht="12.75">
      <c r="A248" s="162"/>
      <c r="B248" s="160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</row>
    <row r="249" spans="1:21" ht="12.75">
      <c r="A249" s="162"/>
      <c r="B249" s="160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</row>
    <row r="250" spans="1:21" ht="12.75">
      <c r="A250" s="162"/>
      <c r="B250" s="160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</row>
    <row r="251" spans="1:21" ht="12.75">
      <c r="A251" s="162"/>
      <c r="B251" s="160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</row>
    <row r="252" spans="1:21" ht="12.75">
      <c r="A252" s="162"/>
      <c r="B252" s="160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</row>
    <row r="253" spans="1:21" ht="12.75">
      <c r="A253" s="162"/>
      <c r="B253" s="160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</row>
    <row r="254" spans="1:21" ht="12.75">
      <c r="A254" s="162"/>
      <c r="B254" s="160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</row>
    <row r="255" spans="1:21" ht="12.75">
      <c r="A255" s="162"/>
      <c r="B255" s="160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</row>
    <row r="256" spans="1:21" ht="12.75">
      <c r="A256" s="162"/>
      <c r="B256" s="160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</row>
    <row r="257" spans="1:21" ht="12.75">
      <c r="A257" s="162"/>
      <c r="B257" s="160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</row>
    <row r="258" spans="1:21" ht="12.75">
      <c r="A258" s="162"/>
      <c r="B258" s="160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</row>
    <row r="259" spans="1:21" ht="12.75">
      <c r="A259" s="162"/>
      <c r="B259" s="160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</row>
    <row r="260" spans="1:21" ht="12.75">
      <c r="A260" s="162"/>
      <c r="B260" s="160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</row>
    <row r="261" spans="1:21" ht="12.75">
      <c r="A261" s="162"/>
      <c r="B261" s="160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</row>
    <row r="262" spans="1:21" ht="12.75">
      <c r="A262" s="162"/>
      <c r="B262" s="160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</row>
    <row r="263" spans="1:21" ht="12.75">
      <c r="A263" s="162"/>
      <c r="B263" s="160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</row>
    <row r="264" spans="1:21" ht="12.75">
      <c r="A264" s="162"/>
      <c r="B264" s="160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</row>
    <row r="265" spans="1:21" ht="12.75">
      <c r="A265" s="162"/>
      <c r="B265" s="160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</row>
    <row r="266" spans="1:21" ht="12.75">
      <c r="A266" s="162"/>
      <c r="B266" s="160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</row>
    <row r="267" spans="1:21" ht="12.75">
      <c r="A267" s="162"/>
      <c r="B267" s="160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</row>
    <row r="268" spans="1:21" ht="12.75">
      <c r="A268" s="162"/>
      <c r="B268" s="160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</row>
    <row r="269" spans="1:21" ht="12.75">
      <c r="A269" s="162"/>
      <c r="B269" s="160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</row>
    <row r="270" spans="1:21" ht="12.75">
      <c r="A270" s="162"/>
      <c r="B270" s="160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</row>
    <row r="271" spans="1:21" ht="12.75">
      <c r="A271" s="162"/>
      <c r="B271" s="160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</row>
    <row r="272" spans="1:21" ht="12.75">
      <c r="A272" s="162"/>
      <c r="B272" s="160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</row>
    <row r="273" spans="1:21" ht="12.75">
      <c r="A273" s="162"/>
      <c r="B273" s="160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</row>
    <row r="274" spans="1:21" ht="12.75">
      <c r="A274" s="162"/>
      <c r="B274" s="160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</row>
    <row r="275" spans="1:21" ht="12.75">
      <c r="A275" s="162"/>
      <c r="B275" s="160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</row>
    <row r="276" spans="1:21" ht="12.75">
      <c r="A276" s="162"/>
      <c r="B276" s="160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</row>
    <row r="277" spans="1:21" ht="12.75">
      <c r="A277" s="162"/>
      <c r="B277" s="160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</row>
    <row r="278" spans="1:21" ht="12.75">
      <c r="A278" s="162"/>
      <c r="B278" s="160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</row>
    <row r="279" spans="1:21" ht="12.75">
      <c r="A279" s="162"/>
      <c r="B279" s="160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</row>
    <row r="280" spans="1:21" ht="12.75">
      <c r="A280" s="162"/>
      <c r="B280" s="160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</row>
    <row r="281" spans="1:21" ht="12.75">
      <c r="A281" s="162"/>
      <c r="B281" s="160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</row>
    <row r="282" spans="1:21" ht="12.75">
      <c r="A282" s="162"/>
      <c r="B282" s="160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</row>
    <row r="283" spans="1:21" ht="12.75">
      <c r="A283" s="162"/>
      <c r="B283" s="160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</row>
    <row r="284" spans="1:21" ht="12.75">
      <c r="A284" s="162"/>
      <c r="B284" s="160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</row>
    <row r="285" spans="1:21" ht="12.75">
      <c r="A285" s="162"/>
      <c r="B285" s="160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</row>
    <row r="286" spans="1:21" ht="12.75">
      <c r="A286" s="162"/>
      <c r="B286" s="160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</row>
    <row r="287" spans="1:21" ht="12.75">
      <c r="A287" s="162"/>
      <c r="B287" s="160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</row>
    <row r="288" spans="1:21" ht="12.75">
      <c r="A288" s="162"/>
      <c r="B288" s="160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</row>
    <row r="289" spans="1:21" ht="12.75">
      <c r="A289" s="162"/>
      <c r="B289" s="160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</row>
    <row r="290" spans="1:21" ht="12.75">
      <c r="A290" s="162"/>
      <c r="B290" s="160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</row>
    <row r="291" spans="1:21" ht="12.75">
      <c r="A291" s="162"/>
      <c r="B291" s="160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</row>
    <row r="292" spans="1:21" ht="12.75">
      <c r="A292" s="162"/>
      <c r="B292" s="160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</row>
    <row r="293" spans="1:21" ht="12.75">
      <c r="A293" s="162"/>
      <c r="B293" s="160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</row>
    <row r="294" spans="1:21" ht="12.75">
      <c r="A294" s="162"/>
      <c r="B294" s="160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</row>
    <row r="295" spans="1:21" ht="12.75">
      <c r="A295" s="162"/>
      <c r="B295" s="160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</row>
    <row r="296" spans="1:21" ht="12.75">
      <c r="A296" s="162"/>
      <c r="B296" s="160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</row>
    <row r="297" spans="1:21" ht="12.75">
      <c r="A297" s="162"/>
      <c r="B297" s="160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</row>
    <row r="298" spans="1:21" ht="12.75">
      <c r="A298" s="162"/>
      <c r="B298" s="160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</row>
    <row r="299" spans="1:21" ht="12.75">
      <c r="A299" s="162"/>
      <c r="B299" s="160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</row>
    <row r="300" spans="1:21" ht="12.75">
      <c r="A300" s="162"/>
      <c r="B300" s="160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</row>
    <row r="301" spans="1:21" ht="12.75">
      <c r="A301" s="162"/>
      <c r="B301" s="160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</row>
    <row r="302" spans="1:21" ht="12.75">
      <c r="A302" s="162"/>
      <c r="B302" s="160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</row>
    <row r="303" spans="1:21" ht="12.75">
      <c r="A303" s="162"/>
      <c r="B303" s="160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</row>
    <row r="304" spans="1:21" ht="12.75">
      <c r="A304" s="162"/>
      <c r="B304" s="160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</row>
    <row r="305" spans="1:21" ht="12.75">
      <c r="A305" s="162"/>
      <c r="B305" s="160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</row>
    <row r="306" spans="1:21" ht="12.75">
      <c r="A306" s="162"/>
      <c r="B306" s="160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</row>
    <row r="307" spans="1:21" ht="12.75">
      <c r="A307" s="162"/>
      <c r="B307" s="160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</row>
    <row r="308" spans="1:21" ht="12.75">
      <c r="A308" s="162"/>
      <c r="B308" s="160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</row>
    <row r="309" spans="1:21" ht="12.75">
      <c r="A309" s="162"/>
      <c r="B309" s="160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</row>
    <row r="310" spans="1:21" ht="12.75">
      <c r="A310" s="162"/>
      <c r="B310" s="160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</row>
    <row r="311" spans="1:21" ht="12.75">
      <c r="A311" s="162"/>
      <c r="B311" s="160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</row>
    <row r="312" spans="1:21" ht="12.75">
      <c r="A312" s="162"/>
      <c r="B312" s="160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</row>
    <row r="313" spans="1:21" ht="12.75">
      <c r="A313" s="162"/>
      <c r="B313" s="160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</row>
    <row r="314" spans="1:21" ht="12.75">
      <c r="A314" s="162"/>
      <c r="B314" s="160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</row>
    <row r="315" spans="1:21" ht="12.75">
      <c r="A315" s="162"/>
      <c r="B315" s="160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</row>
    <row r="316" spans="1:21" ht="12.75">
      <c r="A316" s="162"/>
      <c r="B316" s="160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</row>
    <row r="317" spans="1:21" ht="12.75">
      <c r="A317" s="162"/>
      <c r="B317" s="160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</row>
    <row r="318" spans="1:21" ht="12.75">
      <c r="A318" s="162"/>
      <c r="B318" s="160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</row>
    <row r="319" spans="1:21" ht="12.75">
      <c r="A319" s="162"/>
      <c r="B319" s="160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</row>
    <row r="320" spans="1:21" ht="12.75">
      <c r="A320" s="162"/>
      <c r="B320" s="160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</row>
    <row r="321" spans="1:21" ht="12.75">
      <c r="A321" s="162"/>
      <c r="B321" s="160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</row>
    <row r="322" spans="1:21" ht="12.75">
      <c r="A322" s="162"/>
      <c r="B322" s="160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</row>
    <row r="323" spans="1:21" ht="12.75">
      <c r="A323" s="162"/>
      <c r="B323" s="160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</row>
    <row r="324" spans="1:21" ht="12.75">
      <c r="A324" s="162"/>
      <c r="B324" s="160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</row>
    <row r="325" spans="1:21" ht="12.75">
      <c r="A325" s="162"/>
      <c r="B325" s="160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</row>
    <row r="326" spans="1:21" ht="12.75">
      <c r="A326" s="162"/>
      <c r="B326" s="160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</row>
    <row r="327" spans="1:21" ht="12.75">
      <c r="A327" s="162"/>
      <c r="B327" s="160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</row>
    <row r="328" spans="1:21" ht="12.75">
      <c r="A328" s="162"/>
      <c r="B328" s="160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</row>
    <row r="329" spans="1:21" ht="12.75">
      <c r="A329" s="162"/>
      <c r="B329" s="160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</row>
    <row r="330" spans="1:21" ht="12.75">
      <c r="A330" s="162"/>
      <c r="B330" s="160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</row>
    <row r="331" spans="1:21" ht="12.75">
      <c r="A331" s="162"/>
      <c r="B331" s="160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</row>
    <row r="332" spans="1:21" ht="12.75">
      <c r="A332" s="162"/>
      <c r="B332" s="160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</row>
    <row r="333" spans="1:21" ht="12.75">
      <c r="A333" s="162"/>
      <c r="B333" s="160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</row>
    <row r="334" spans="1:21" ht="12.75">
      <c r="A334" s="162"/>
      <c r="B334" s="160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</row>
    <row r="335" spans="1:21" ht="12.75">
      <c r="A335" s="162"/>
      <c r="B335" s="160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</row>
    <row r="336" spans="1:21" ht="12.75">
      <c r="A336" s="162"/>
      <c r="B336" s="160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</row>
    <row r="337" spans="1:21" ht="12.75">
      <c r="A337" s="162"/>
      <c r="B337" s="160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</row>
    <row r="338" spans="1:21" ht="12.75">
      <c r="A338" s="162"/>
      <c r="B338" s="160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</row>
    <row r="339" spans="1:21" ht="12.75">
      <c r="A339" s="162"/>
      <c r="B339" s="160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</row>
    <row r="340" spans="1:21" ht="12.75">
      <c r="A340" s="162"/>
      <c r="B340" s="160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</row>
    <row r="341" spans="1:21" ht="12.75">
      <c r="A341" s="162"/>
      <c r="B341" s="160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</row>
    <row r="342" spans="1:21" ht="12.75">
      <c r="A342" s="162"/>
      <c r="B342" s="160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</row>
    <row r="343" spans="1:21" ht="12.75">
      <c r="A343" s="162"/>
      <c r="B343" s="160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</row>
    <row r="344" spans="1:21" ht="12.75">
      <c r="A344" s="162"/>
      <c r="B344" s="160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</row>
    <row r="345" spans="1:21" ht="12.75">
      <c r="A345" s="162"/>
      <c r="B345" s="160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</row>
    <row r="346" spans="1:21" ht="12.75">
      <c r="A346" s="162"/>
      <c r="B346" s="160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</row>
    <row r="347" spans="1:21" ht="12.75">
      <c r="A347" s="162"/>
      <c r="B347" s="160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</row>
    <row r="348" spans="1:21" ht="12.75">
      <c r="A348" s="162"/>
      <c r="B348" s="160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</row>
    <row r="349" spans="1:21" ht="12.75">
      <c r="A349" s="162"/>
      <c r="B349" s="160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</row>
    <row r="350" spans="1:21" ht="12.75">
      <c r="A350" s="162"/>
      <c r="B350" s="160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</row>
    <row r="351" spans="1:21" ht="12.75">
      <c r="A351" s="162"/>
      <c r="B351" s="160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</row>
    <row r="352" spans="1:21" ht="12.75">
      <c r="A352" s="162"/>
      <c r="B352" s="160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</row>
    <row r="353" spans="1:21" ht="12.75">
      <c r="A353" s="162"/>
      <c r="B353" s="160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</row>
    <row r="354" spans="1:21" ht="12.75">
      <c r="A354" s="162"/>
      <c r="B354" s="160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</row>
    <row r="355" spans="1:21" ht="12.75">
      <c r="A355" s="162"/>
      <c r="B355" s="160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</row>
    <row r="356" spans="1:21" ht="12.75">
      <c r="A356" s="162"/>
      <c r="B356" s="160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</row>
    <row r="357" spans="1:21" ht="12.75">
      <c r="A357" s="162"/>
      <c r="B357" s="160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</row>
    <row r="358" spans="1:21" ht="12.75">
      <c r="A358" s="162"/>
      <c r="B358" s="160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</row>
    <row r="359" spans="1:21" ht="12.75">
      <c r="A359" s="162"/>
      <c r="B359" s="160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</row>
    <row r="360" spans="1:21" ht="12.75">
      <c r="A360" s="162"/>
      <c r="B360" s="160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</row>
    <row r="361" spans="1:21" ht="12.75">
      <c r="A361" s="162"/>
      <c r="B361" s="160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1:21" ht="12.75">
      <c r="A362" s="162"/>
      <c r="B362" s="160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</row>
    <row r="363" spans="1:21" ht="12.75">
      <c r="A363" s="162"/>
      <c r="B363" s="160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</row>
    <row r="364" spans="1:21" ht="12.75">
      <c r="A364" s="162"/>
      <c r="B364" s="160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1:21" ht="12.75">
      <c r="A365" s="162"/>
      <c r="B365" s="160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1:21" ht="12.75">
      <c r="A366" s="162"/>
      <c r="B366" s="160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</row>
    <row r="367" spans="1:21" ht="12.75">
      <c r="A367" s="162"/>
      <c r="B367" s="160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</row>
    <row r="368" spans="1:21" ht="12.75">
      <c r="A368" s="162"/>
      <c r="B368" s="160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1:21" ht="12.75">
      <c r="A369" s="162"/>
      <c r="B369" s="160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</row>
    <row r="370" spans="1:21" ht="12.75">
      <c r="A370" s="162"/>
      <c r="B370" s="160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</row>
    <row r="371" spans="1:21" ht="12.75">
      <c r="A371" s="162"/>
      <c r="B371" s="160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</row>
    <row r="372" spans="1:21" ht="12.75">
      <c r="A372" s="162"/>
      <c r="B372" s="160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</row>
    <row r="373" spans="1:21" ht="12.75">
      <c r="A373" s="162"/>
      <c r="B373" s="160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</row>
    <row r="374" spans="1:21" ht="12.75">
      <c r="A374" s="162"/>
      <c r="B374" s="160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</row>
    <row r="375" spans="1:21" ht="12.75">
      <c r="A375" s="162"/>
      <c r="B375" s="160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</row>
    <row r="376" spans="1:21" ht="12.75">
      <c r="A376" s="162"/>
      <c r="B376" s="160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</row>
    <row r="377" spans="1:21" ht="12.75">
      <c r="A377" s="162"/>
      <c r="B377" s="160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</row>
    <row r="378" spans="1:21" ht="12.75">
      <c r="A378" s="162"/>
      <c r="B378" s="160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</row>
    <row r="379" spans="1:21" ht="12.75">
      <c r="A379" s="162"/>
      <c r="B379" s="160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</row>
    <row r="380" spans="1:21" ht="12.75">
      <c r="A380" s="162"/>
      <c r="B380" s="160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</row>
    <row r="381" spans="1:21" ht="12.75">
      <c r="A381" s="162"/>
      <c r="B381" s="160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</row>
    <row r="382" spans="1:21" ht="12.75">
      <c r="A382" s="162"/>
      <c r="B382" s="160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</row>
    <row r="383" spans="1:21" ht="12.75">
      <c r="A383" s="162"/>
      <c r="B383" s="160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</row>
    <row r="384" spans="1:21" ht="12.75">
      <c r="A384" s="162"/>
      <c r="B384" s="160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</row>
    <row r="385" spans="1:21" ht="12.75">
      <c r="A385" s="162"/>
      <c r="B385" s="160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</row>
    <row r="386" spans="1:21" ht="12.75">
      <c r="A386" s="162"/>
      <c r="B386" s="160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</row>
    <row r="387" spans="1:21" ht="12.75">
      <c r="A387" s="162"/>
      <c r="B387" s="160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</row>
    <row r="388" spans="1:21" ht="12.75">
      <c r="A388" s="162"/>
      <c r="B388" s="160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</row>
    <row r="389" spans="1:21" ht="12.75">
      <c r="A389" s="162"/>
      <c r="B389" s="160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</row>
    <row r="390" spans="1:21" ht="12.75">
      <c r="A390" s="162"/>
      <c r="B390" s="160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</row>
    <row r="391" spans="1:21" ht="12.75">
      <c r="A391" s="162"/>
      <c r="B391" s="160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</row>
    <row r="392" spans="1:21" ht="12.75">
      <c r="A392" s="162"/>
      <c r="B392" s="160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</row>
    <row r="393" spans="1:21" ht="12.75">
      <c r="A393" s="162"/>
      <c r="B393" s="160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</row>
    <row r="394" spans="1:21" ht="12.75">
      <c r="A394" s="162"/>
      <c r="B394" s="160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</row>
    <row r="395" spans="1:21" ht="12.75">
      <c r="A395" s="162"/>
      <c r="B395" s="160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</row>
    <row r="396" spans="1:21" ht="12.75">
      <c r="A396" s="162"/>
      <c r="B396" s="160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</row>
    <row r="397" spans="1:21" ht="12.75">
      <c r="A397" s="162"/>
      <c r="B397" s="160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</row>
    <row r="398" spans="1:21" ht="12.75">
      <c r="A398" s="162"/>
      <c r="B398" s="160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</row>
    <row r="399" spans="1:21" ht="12.75">
      <c r="A399" s="162"/>
      <c r="B399" s="160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</row>
    <row r="400" spans="1:21" ht="12.75">
      <c r="A400" s="162"/>
      <c r="B400" s="160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</row>
    <row r="401" spans="1:21" ht="12.75">
      <c r="A401" s="162"/>
      <c r="B401" s="160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</row>
    <row r="402" spans="1:21" ht="12.75">
      <c r="A402" s="162"/>
      <c r="B402" s="160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</row>
    <row r="403" spans="1:21" ht="12.75">
      <c r="A403" s="162"/>
      <c r="B403" s="160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</row>
    <row r="404" spans="1:21" ht="12.75">
      <c r="A404" s="162"/>
      <c r="B404" s="160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</row>
    <row r="405" spans="1:21" ht="12.75">
      <c r="A405" s="162"/>
      <c r="B405" s="160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</row>
    <row r="406" spans="1:21" ht="12.75">
      <c r="A406" s="162"/>
      <c r="B406" s="160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</row>
    <row r="407" spans="1:21" ht="12.75">
      <c r="A407" s="162"/>
      <c r="B407" s="160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</row>
    <row r="408" spans="1:21" ht="12.75">
      <c r="A408" s="162"/>
      <c r="B408" s="160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</row>
    <row r="409" spans="1:21" ht="12.75">
      <c r="A409" s="162"/>
      <c r="B409" s="160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</row>
    <row r="410" spans="1:21" ht="12.75">
      <c r="A410" s="162"/>
      <c r="B410" s="160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</row>
    <row r="411" spans="1:21" ht="12.75">
      <c r="A411" s="162"/>
      <c r="B411" s="160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</row>
    <row r="412" spans="1:21" ht="12.75">
      <c r="A412" s="162"/>
      <c r="B412" s="160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</row>
    <row r="413" spans="1:21" ht="12.75">
      <c r="A413" s="162"/>
      <c r="B413" s="160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</row>
    <row r="414" spans="1:21" ht="12.75">
      <c r="A414" s="162"/>
      <c r="B414" s="160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</row>
    <row r="415" spans="1:21" ht="12.75">
      <c r="A415" s="162"/>
      <c r="B415" s="160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</row>
    <row r="416" spans="1:21" ht="12.75">
      <c r="A416" s="162"/>
      <c r="B416" s="160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</row>
    <row r="417" spans="1:21" ht="12.75">
      <c r="A417" s="162"/>
      <c r="B417" s="160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</row>
    <row r="418" spans="1:21" ht="12.75">
      <c r="A418" s="162"/>
      <c r="B418" s="160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</row>
    <row r="419" spans="1:21" ht="12.75">
      <c r="A419" s="162"/>
      <c r="B419" s="160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</row>
    <row r="420" spans="1:21" ht="12.75">
      <c r="A420" s="162"/>
      <c r="B420" s="160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</row>
    <row r="421" spans="1:21" ht="12.75">
      <c r="A421" s="162"/>
      <c r="B421" s="160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</row>
    <row r="422" spans="1:21" ht="12.75">
      <c r="A422" s="162"/>
      <c r="B422" s="160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</row>
    <row r="423" spans="1:21" ht="12.75">
      <c r="A423" s="162"/>
      <c r="B423" s="160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</row>
    <row r="424" spans="1:21" ht="12.75">
      <c r="A424" s="162"/>
      <c r="B424" s="160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</row>
    <row r="425" spans="1:21" ht="12.75">
      <c r="A425" s="162"/>
      <c r="B425" s="160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</row>
    <row r="426" spans="1:21" ht="12.75">
      <c r="A426" s="162"/>
      <c r="B426" s="160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</row>
    <row r="427" spans="1:21" ht="12.75">
      <c r="A427" s="162"/>
      <c r="B427" s="160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</row>
    <row r="428" spans="1:21" ht="12.75">
      <c r="A428" s="162"/>
      <c r="B428" s="160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</row>
    <row r="429" spans="1:21" ht="12.75">
      <c r="A429" s="162"/>
      <c r="B429" s="160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</row>
    <row r="430" spans="1:21" ht="12.75">
      <c r="A430" s="162"/>
      <c r="B430" s="160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</row>
    <row r="431" spans="1:21" ht="12.75">
      <c r="A431" s="162"/>
      <c r="B431" s="160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</row>
    <row r="432" spans="1:21" ht="12.75">
      <c r="A432" s="162"/>
      <c r="B432" s="160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</row>
    <row r="433" spans="1:21" ht="12.75">
      <c r="A433" s="162"/>
      <c r="B433" s="160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</row>
    <row r="434" spans="1:21" ht="12.75">
      <c r="A434" s="162"/>
      <c r="B434" s="160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</row>
    <row r="435" spans="1:21" ht="12.75">
      <c r="A435" s="162"/>
      <c r="B435" s="160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</row>
    <row r="436" spans="1:21" ht="12.75">
      <c r="A436" s="162"/>
      <c r="B436" s="160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</row>
    <row r="437" spans="1:21" ht="12.75">
      <c r="A437" s="162"/>
      <c r="B437" s="160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</row>
    <row r="438" spans="1:21" ht="12.75">
      <c r="A438" s="162"/>
      <c r="B438" s="160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</row>
    <row r="439" spans="1:21" ht="12.75">
      <c r="A439" s="162"/>
      <c r="B439" s="160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</row>
    <row r="440" spans="1:21" ht="12.75">
      <c r="A440" s="162"/>
      <c r="B440" s="160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</row>
    <row r="441" spans="1:21" ht="12.75">
      <c r="A441" s="162"/>
      <c r="B441" s="160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</row>
    <row r="442" spans="1:21" ht="12.75">
      <c r="A442" s="162"/>
      <c r="B442" s="160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</row>
    <row r="443" spans="1:21" ht="12.75">
      <c r="A443" s="162"/>
      <c r="B443" s="160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</row>
    <row r="444" spans="1:21" ht="12.75">
      <c r="A444" s="162"/>
      <c r="B444" s="160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</row>
    <row r="445" spans="1:21" ht="12.75">
      <c r="A445" s="162"/>
      <c r="B445" s="160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</row>
    <row r="446" spans="1:21" ht="12.75">
      <c r="A446" s="162"/>
      <c r="B446" s="160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</row>
    <row r="447" spans="1:21" ht="12.75">
      <c r="A447" s="162"/>
      <c r="B447" s="160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</row>
    <row r="448" spans="1:21" ht="12.75">
      <c r="A448" s="162"/>
      <c r="B448" s="160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</row>
    <row r="449" spans="1:21" ht="12.75">
      <c r="A449" s="162"/>
      <c r="B449" s="160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</row>
    <row r="450" spans="1:21" ht="12.75">
      <c r="A450" s="162"/>
      <c r="B450" s="160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</row>
    <row r="451" spans="1:21" ht="12.75">
      <c r="A451" s="162"/>
      <c r="B451" s="160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</row>
    <row r="452" spans="1:21" ht="12.75">
      <c r="A452" s="162"/>
      <c r="B452" s="160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</row>
    <row r="453" spans="1:21" ht="12.75">
      <c r="A453" s="162"/>
      <c r="B453" s="160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</row>
    <row r="454" spans="1:21" ht="12.75">
      <c r="A454" s="162"/>
      <c r="B454" s="160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</row>
    <row r="455" spans="2:6" ht="12.75">
      <c r="B455" s="160"/>
      <c r="E455" s="119"/>
      <c r="F455" s="119"/>
    </row>
  </sheetData>
  <sheetProtection/>
  <mergeCells count="22">
    <mergeCell ref="A70:B70"/>
    <mergeCell ref="A85:B85"/>
    <mergeCell ref="A94:B94"/>
    <mergeCell ref="A95:B95"/>
    <mergeCell ref="A106:B106"/>
    <mergeCell ref="A1:R1"/>
    <mergeCell ref="A6:B6"/>
    <mergeCell ref="A7:B7"/>
    <mergeCell ref="A28:B28"/>
    <mergeCell ref="A29:B29"/>
    <mergeCell ref="A84:B84"/>
    <mergeCell ref="A79:B79"/>
    <mergeCell ref="A80:B80"/>
    <mergeCell ref="A141:B141"/>
    <mergeCell ref="A131:B131"/>
    <mergeCell ref="A119:B119"/>
    <mergeCell ref="A148:B148"/>
    <mergeCell ref="A133:B133"/>
    <mergeCell ref="A126:B126"/>
    <mergeCell ref="A93:B93"/>
    <mergeCell ref="A124:B124"/>
    <mergeCell ref="A92:B9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2020-02-21T07:54:36Z</cp:lastPrinted>
  <dcterms:created xsi:type="dcterms:W3CDTF">2013-09-11T11:00:21Z</dcterms:created>
  <dcterms:modified xsi:type="dcterms:W3CDTF">2020-02-21T09:38:12Z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